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bookViews>
    <workbookView xWindow="0" yWindow="0" windowWidth="23040" windowHeight="8484" tabRatio="840" activeTab="0"/>
  </bookViews>
  <sheets>
    <sheet name="Risk Register New" sheetId="9" r:id="rId1"/>
    <sheet name="DATA" sheetId="2" r:id="rId2"/>
  </sheets>
  <externalReferences>
    <externalReference r:id="rId5"/>
  </externalReferences>
  <definedNames>
    <definedName name="Data">[0]!Likelihood</definedName>
    <definedName name="Impact">'DATA'!$C$2:$C$5</definedName>
    <definedName name="Likelihood">'DATA'!$A$2:$A$5</definedName>
    <definedName name="LikelihoodWord">'DATA'!$D$2:$D$5</definedName>
  </definedNames>
  <calcPr calcId="171026"/>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<sst xmlns="http://schemas.openxmlformats.org/spreadsheetml/2006/main" count="203" uniqueCount="134">
  <si>
    <t>At Risk</t>
  </si>
  <si>
    <t>Planned Response/Mitigation</t>
  </si>
  <si>
    <t>Risk After Mitigation</t>
  </si>
  <si>
    <t>Date and Owner</t>
  </si>
  <si>
    <t>Probability</t>
  </si>
  <si>
    <t>Impact</t>
  </si>
  <si>
    <t>Risk Score</t>
  </si>
  <si>
    <t>Physical</t>
  </si>
  <si>
    <t>Reputational</t>
  </si>
  <si>
    <t>People</t>
  </si>
  <si>
    <t>Legal and Regulatory</t>
  </si>
  <si>
    <t>Financial</t>
  </si>
  <si>
    <t>Strategic</t>
  </si>
  <si>
    <t>High Risk</t>
  </si>
  <si>
    <t>Governance</t>
  </si>
  <si>
    <t>Likelihood</t>
  </si>
  <si>
    <t>Severity</t>
  </si>
  <si>
    <t>Remote</t>
  </si>
  <si>
    <t>Insignificant</t>
  </si>
  <si>
    <t>Low Risk</t>
  </si>
  <si>
    <t>System and Technology</t>
  </si>
  <si>
    <t>Descriptor</t>
  </si>
  <si>
    <t>Score</t>
  </si>
  <si>
    <t>Health and Safety Impact</t>
  </si>
  <si>
    <t>Impact on Service and Reputation</t>
  </si>
  <si>
    <t>Financial Impact</t>
  </si>
  <si>
    <t>Catastrophic</t>
  </si>
  <si>
    <t>Unlikely</t>
  </si>
  <si>
    <t>Minor</t>
  </si>
  <si>
    <t>No injury or no apparent injury.</t>
  </si>
  <si>
    <t xml:space="preserve">No impact on service or reputation. Complaint unlikely, litigation risk remote. </t>
  </si>
  <si>
    <t>Loss/costs up to £5000.</t>
  </si>
  <si>
    <t>Major</t>
  </si>
  <si>
    <t>Possible</t>
  </si>
  <si>
    <t>Moderate</t>
  </si>
  <si>
    <t>Minor injury (First Aid on Site)</t>
  </si>
  <si>
    <t>Slight impact on service and/or reputation. Complaint possible. Litigation possible.</t>
  </si>
  <si>
    <t>Loss/costs between £5000 and £50,000.</t>
  </si>
  <si>
    <t>Probable</t>
  </si>
  <si>
    <t>Reportable injury</t>
  </si>
  <si>
    <t xml:space="preserve">Some service distruption. Potential for adverse publicity, avoidable with careful handling. Complaint expected. Litigation probable. </t>
  </si>
  <si>
    <t>Loss/costs between £50,000 and £500,000</t>
  </si>
  <si>
    <t>Highly Probable</t>
  </si>
  <si>
    <t>Major injury (reportable) or permanent incapacity</t>
  </si>
  <si>
    <t xml:space="preserve">Service disrupted. Adverse publicity not avoidable (local media). Complaint expected. Litigation expected. </t>
  </si>
  <si>
    <t>Loss/costs between £500,000 and £5,000,000.</t>
  </si>
  <si>
    <t xml:space="preserve">Specific Operational </t>
  </si>
  <si>
    <t>Death</t>
  </si>
  <si>
    <t>Service interrupted for significant time. Adverse publicity not avoidable (national media interest.) Major litigation expected. Resignation of senior management/directors.</t>
  </si>
  <si>
    <t>Theft/loss over £5,000,000</t>
  </si>
  <si>
    <t>Medium Risk</t>
  </si>
  <si>
    <t>External</t>
  </si>
  <si>
    <t xml:space="preserve">Likelihood </t>
  </si>
  <si>
    <t>Example</t>
  </si>
  <si>
    <t>May only occur in exeptional circumstances.</t>
  </si>
  <si>
    <t>Expected to occur in a few circumstances.</t>
  </si>
  <si>
    <t>Expected to occur in some circumstances.</t>
  </si>
  <si>
    <t>Expected to occur in many circumstances.</t>
  </si>
  <si>
    <t xml:space="preserve">Expected to occur frequently and in most circumstances. </t>
  </si>
  <si>
    <t>Maintain existing measures in place.</t>
  </si>
  <si>
    <t xml:space="preserve">Review control measures. Even if the risk is low, there may be things that can be done to bring the risk rating down to minimal. </t>
  </si>
  <si>
    <r>
      <t xml:space="preserve">Improve control measures. If the Rating Action Band is greater than 3 or 4 then a review of the exisiting safety/control measures needs to be done, where additional parameters should be put in to bring the risk back to a low or minimal risk. </t>
    </r>
    <r>
      <rPr>
        <sz val="11"/>
        <color rgb="FFFF0000"/>
        <rFont val="Microsoft JhengHei"/>
        <family val="2"/>
      </rPr>
      <t xml:space="preserve">(If it is identified that a hazard which, after applying any applicable control measures, is still rated as a 'medium', then speak to a professional health and safety advisor.) </t>
    </r>
  </si>
  <si>
    <t xml:space="preserve">Improve control measures immediately and consider stopping work activity until risk is reduced. </t>
  </si>
  <si>
    <t>Risk Category</t>
  </si>
  <si>
    <t>Risk Detail</t>
  </si>
  <si>
    <t>Gross Risk Assessment</t>
  </si>
  <si>
    <t>Net Risk Assessment</t>
  </si>
  <si>
    <t>Alignment with Scottish Local Government pay policy</t>
  </si>
  <si>
    <t>Tolerate</t>
  </si>
  <si>
    <r>
      <rPr>
        <b/>
        <sz val="12"/>
        <color theme="1"/>
        <rFont val="Calibri"/>
        <family val="2"/>
        <scheme val="minor"/>
      </rPr>
      <t xml:space="preserve">Tolerate: </t>
    </r>
    <r>
      <rPr>
        <sz val="12"/>
        <color theme="1"/>
        <rFont val="Calibri"/>
        <family val="2"/>
        <scheme val="minor"/>
      </rPr>
      <t>Adapt expenditure accordingly</t>
    </r>
  </si>
  <si>
    <t>Risk Number</t>
  </si>
  <si>
    <t>R001</t>
  </si>
  <si>
    <t>R002</t>
  </si>
  <si>
    <t>R003</t>
  </si>
  <si>
    <r>
      <t xml:space="preserve">Digital/IT:
</t>
    </r>
    <r>
      <rPr>
        <sz val="12"/>
        <color theme="1"/>
        <rFont val="Calibri"/>
        <family val="2"/>
        <scheme val="minor"/>
      </rPr>
      <t>Server failure
Comms failure: phones
Website</t>
    </r>
  </si>
  <si>
    <t>R004</t>
  </si>
  <si>
    <t>R005</t>
  </si>
  <si>
    <r>
      <t xml:space="preserve">Financial:
</t>
    </r>
    <r>
      <rPr>
        <sz val="12"/>
        <color theme="1"/>
        <rFont val="Calibri"/>
        <family val="2"/>
        <scheme val="minor"/>
      </rPr>
      <t xml:space="preserve">Significant deviation from budgeted spend                         </t>
    </r>
  </si>
  <si>
    <t>R007</t>
  </si>
  <si>
    <r>
      <t xml:space="preserve">Corporate:
</t>
    </r>
    <r>
      <rPr>
        <sz val="12"/>
        <color theme="1"/>
        <rFont val="Calibri"/>
        <family val="2"/>
        <scheme val="minor"/>
      </rPr>
      <t>Removal of RTPs as part of the review of the National Transport Strategy</t>
    </r>
    <r>
      <rPr>
        <b/>
        <sz val="12"/>
        <color theme="1"/>
        <rFont val="Calibri"/>
        <family val="2"/>
        <scheme val="minor"/>
      </rPr>
      <t xml:space="preserve">. </t>
    </r>
  </si>
  <si>
    <t>R008</t>
  </si>
  <si>
    <t>R009</t>
  </si>
  <si>
    <r>
      <rPr>
        <b/>
        <sz val="12"/>
        <color theme="1"/>
        <rFont val="Calibri"/>
        <family val="2"/>
        <scheme val="minor"/>
      </rPr>
      <t xml:space="preserve">EU Exit:
</t>
    </r>
    <r>
      <rPr>
        <sz val="12"/>
        <color theme="1"/>
        <rFont val="Calibri"/>
        <family val="2"/>
        <scheme val="minor"/>
      </rPr>
      <t>Impact on learning and funding</t>
    </r>
  </si>
  <si>
    <r>
      <t xml:space="preserve">Project Appraisal and Delivery:                  </t>
    </r>
    <r>
      <rPr>
        <sz val="12"/>
        <color theme="1"/>
        <rFont val="Calibri"/>
        <family val="2"/>
        <scheme val="minor"/>
      </rPr>
      <t xml:space="preserve">        
Incomplete or of poor quality   
Late Delivery                            </t>
    </r>
  </si>
  <si>
    <r>
      <t xml:space="preserve">Reputation:
</t>
    </r>
    <r>
      <rPr>
        <sz val="12"/>
        <color theme="1"/>
        <rFont val="Calibri"/>
        <family val="2"/>
        <scheme val="minor"/>
      </rPr>
      <t>Regard by the public and stakeholders.
Negative or inaccurate media coverage leading to misrepresentation of SEStran position</t>
    </r>
  </si>
  <si>
    <r>
      <rPr>
        <b/>
        <sz val="12"/>
        <color theme="1"/>
        <rFont val="Calibri"/>
        <family val="2"/>
        <scheme val="minor"/>
      </rPr>
      <t>Statutory Duties:</t>
    </r>
    <r>
      <rPr>
        <sz val="12"/>
        <color theme="1"/>
        <rFont val="Calibri"/>
        <family val="2"/>
        <scheme val="minor"/>
      </rPr>
      <t xml:space="preserve">
Failure to adhere to duties described in legislation and related documentation                          </t>
    </r>
  </si>
  <si>
    <t>Audit approved systems of governance in place.  External and internal audits carried out.</t>
  </si>
  <si>
    <t>Staff recharges - EU projects: There is  a risk that opportunities for additional funding through income for EU projects may reduce.</t>
  </si>
  <si>
    <t>Delays in payment of external grants results in additional short-term borrowing costs.</t>
  </si>
  <si>
    <t>The deficit on the staff pension fund could lead to increases in the employers pension contribution</t>
  </si>
  <si>
    <t>Current staffing levels cannot be maintained due to funding constraints and the Partnership incurs staff release costs</t>
  </si>
  <si>
    <t>The Partnership Director continues to seek additional sources of funding for activities aligned to the Partnership's objectives to supplement resources</t>
  </si>
  <si>
    <t>R010</t>
  </si>
  <si>
    <r>
      <rPr>
        <b/>
        <sz val="12"/>
        <color theme="1"/>
        <rFont val="Calibri"/>
        <family val="2"/>
        <scheme val="minor"/>
      </rPr>
      <t xml:space="preserve">Governance:
</t>
    </r>
    <r>
      <rPr>
        <sz val="12"/>
        <color theme="1"/>
        <rFont val="Calibri"/>
        <family val="2"/>
        <scheme val="minor"/>
      </rPr>
      <t xml:space="preserve">Senior Officer absence
Succession Planning
Business Continuity              </t>
    </r>
  </si>
  <si>
    <t>R011</t>
  </si>
  <si>
    <r>
      <rPr>
        <b/>
        <sz val="12"/>
        <color theme="1"/>
        <rFont val="Calibri"/>
        <family val="2"/>
        <scheme val="minor"/>
      </rPr>
      <t xml:space="preserve">Third party Service Level Agreements:
</t>
    </r>
    <r>
      <rPr>
        <sz val="12"/>
        <color theme="1"/>
        <rFont val="Calibri"/>
        <family val="2"/>
        <scheme val="minor"/>
      </rPr>
      <t xml:space="preserve">Failure or inadequacy of service      </t>
    </r>
  </si>
  <si>
    <t xml:space="preserve">Sources of additional income to the Partnership may become constrained in the current economic climate and/or due to changes in operating arrangements.
</t>
  </si>
  <si>
    <t xml:space="preserve">Pay awards: Provision for a pay award of up to 3% in 2018/19 based on alignment with SG pay policy. Each 1% increase equates to an increase in £3,400
</t>
  </si>
  <si>
    <r>
      <t xml:space="preserve">HR:
</t>
    </r>
    <r>
      <rPr>
        <sz val="12"/>
        <color theme="1"/>
        <rFont val="Calibri"/>
        <family val="2"/>
        <scheme val="minor"/>
      </rPr>
      <t xml:space="preserve">Pension Liabilities
Redundancy Contingency
Inappropiate Behaviour
Staffing/Incapacity
             </t>
    </r>
  </si>
  <si>
    <t xml:space="preserve">Ensure Governance Scheme contains adequate provision.  Staff structure in place and Head of Programmes assigned delegated powers in Directors absence.  Business Continuity Plan in place.
</t>
  </si>
  <si>
    <r>
      <t xml:space="preserve">Policy Appraisal:                 
</t>
    </r>
    <r>
      <rPr>
        <sz val="12"/>
        <color theme="1"/>
        <rFont val="Calibri"/>
        <family val="2"/>
        <scheme val="minor"/>
      </rPr>
      <t>Poor Quality
Lack of consultation</t>
    </r>
  </si>
  <si>
    <t xml:space="preserve">Monthly monitoring and management intervention by the project officer and over-seen by the Head of Programmes. Key regional projects such as RTPI has regular communication with key clients and service providers, including standing quarterly stakeholder meetings. </t>
  </si>
  <si>
    <r>
      <rPr>
        <b/>
        <sz val="12"/>
        <color theme="1"/>
        <rFont val="Calibri"/>
        <family val="2"/>
        <scheme val="minor"/>
      </rPr>
      <t>Low.</t>
    </r>
    <r>
      <rPr>
        <sz val="12"/>
        <color theme="1"/>
        <rFont val="Calibri"/>
        <family val="2"/>
        <scheme val="minor"/>
      </rPr>
      <t xml:space="preserve"> Regular monitoring and programming of statutory duties is undertaken by the Partnership Director, Head of Programmes and Business Manager. Audited by third parties.
</t>
    </r>
  </si>
  <si>
    <r>
      <rPr>
        <b/>
        <sz val="12"/>
        <color theme="1"/>
        <rFont val="Calibri"/>
        <family val="2"/>
        <scheme val="minor"/>
      </rPr>
      <t xml:space="preserve">Low. </t>
    </r>
    <r>
      <rPr>
        <sz val="12"/>
        <color theme="1"/>
        <rFont val="Calibri"/>
        <family val="2"/>
        <scheme val="minor"/>
      </rPr>
      <t xml:space="preserve">Partnership staff also continue to monitor their networks for relevant policy discussions.  </t>
    </r>
  </si>
  <si>
    <r>
      <t xml:space="preserve">High:
</t>
    </r>
    <r>
      <rPr>
        <sz val="12"/>
        <color theme="1"/>
        <rFont val="Calibri"/>
        <family val="2"/>
        <scheme val="minor"/>
      </rPr>
      <t>Tolerate and seek to influence outcomes at every opportunity</t>
    </r>
  </si>
  <si>
    <r>
      <rPr>
        <b/>
        <sz val="12"/>
        <color theme="1"/>
        <rFont val="Calibri"/>
        <family val="2"/>
        <scheme val="minor"/>
      </rPr>
      <t>Low.</t>
    </r>
    <r>
      <rPr>
        <sz val="12"/>
        <color theme="1"/>
        <rFont val="Calibri"/>
        <family val="2"/>
        <scheme val="minor"/>
      </rPr>
      <t xml:space="preserve"> Regular monitoring and management/project team meetings provides all across the organisation with a clear view of progress and expenditure against budget.</t>
    </r>
  </si>
  <si>
    <t xml:space="preserve">SEStran has an up-to-date Management Plan for Business Continuity. Wesbite has a maintenence contract as does RTPI system. Both proactively managed by third parties. </t>
  </si>
  <si>
    <t>Work ongoing to deliver a new brand for the Partnership. Partnership staff continue to promote and advocate activities via speaking, writing or wider networking</t>
  </si>
  <si>
    <t xml:space="preserve">RTPs jointly lobbying Transport Minister.  SEStran is engaged in the NTS2 review, representing all RTPs on the NTS2 Review Board and has sought and received assurances around retention of functions and undertakings transfer from Scottish Ministers.
</t>
  </si>
  <si>
    <t xml:space="preserve">The Partnership has sought to engage in as many relvant EU projects and funds as it can whilst UK authorities are allowed to access these funds. This should mitigate the short-term impact of any EU Exit negotiated and implemented. 
</t>
  </si>
  <si>
    <r>
      <t xml:space="preserve">High: </t>
    </r>
    <r>
      <rPr>
        <sz val="12"/>
        <color theme="1"/>
        <rFont val="Calibri"/>
        <family val="2"/>
        <scheme val="minor"/>
      </rPr>
      <t>The risk remains high as there is significant uncertainty around the medium (3-5year) horizon for access to funds. Opportunity for renewed collaborative working with EU following Brexit to be explored.</t>
    </r>
  </si>
  <si>
    <t>June 2018
Partnership Director</t>
  </si>
  <si>
    <t>June 2018
Head of Programmes</t>
  </si>
  <si>
    <r>
      <rPr>
        <b/>
        <sz val="12"/>
        <color theme="1"/>
        <rFont val="Calibri"/>
        <family val="2"/>
        <scheme val="minor"/>
      </rPr>
      <t>Low.</t>
    </r>
    <r>
      <rPr>
        <sz val="12"/>
        <color theme="1"/>
        <rFont val="Calibri"/>
        <family val="2"/>
        <scheme val="minor"/>
      </rPr>
      <t xml:space="preserve"> Contracted IT consultants deliver IT services. Website contract includes security updates.  Robust Information Security Policy in place with regular monitoring reports.  GDPR compliant and progressing Cyber Essentials Accreditation.
</t>
    </r>
  </si>
  <si>
    <t>June 2018
Business Manager</t>
  </si>
  <si>
    <t xml:space="preserve">Good relationships with media.
Quick response to negative or inaccurate coverage.
Proactive placement of copy.
Agreed broad media positions.
Availability of Spokesperson - Senior staff only.
No unauthorised media statements.
</t>
  </si>
  <si>
    <r>
      <rPr>
        <b/>
        <sz val="12"/>
        <color theme="1"/>
        <rFont val="Calibri"/>
        <family val="2"/>
        <scheme val="minor"/>
      </rPr>
      <t>Medium</t>
    </r>
    <r>
      <rPr>
        <sz val="12"/>
        <color theme="1"/>
        <rFont val="Calibri"/>
        <family val="2"/>
        <scheme val="minor"/>
      </rPr>
      <t>: Other funding sources will continue to be pursued.</t>
    </r>
  </si>
  <si>
    <r>
      <rPr>
        <b/>
        <sz val="12"/>
        <color theme="1"/>
        <rFont val="Calibri"/>
        <family val="2"/>
        <scheme val="minor"/>
      </rPr>
      <t>Low:</t>
    </r>
    <r>
      <rPr>
        <sz val="12"/>
        <color theme="1"/>
        <rFont val="Calibri"/>
        <family val="2"/>
        <scheme val="minor"/>
      </rPr>
      <t xml:space="preserve"> Other funding sources will continue to be pursued.</t>
    </r>
  </si>
  <si>
    <t>Any shortfall in employee recharges will be managed through corresponding reductions in Projects Budget expenditure.  EU projects represent a low percentage of the budget.</t>
  </si>
  <si>
    <t>Inflation: There is a risk that the approved budget does not adequately cover price inflation.</t>
  </si>
  <si>
    <t>When setting the revenue budget, allowance was made for specific price inflation and budgets adjusted in line with current cost forecasts.</t>
  </si>
  <si>
    <t xml:space="preserve">SEStran grant claims for projects are submitted in compliance with grant funding requirements to ensure minimal delay in payment. Ongoing monitoring of cash flow is undertaken to manage exposure to additional short-term borrowing costs.
</t>
  </si>
  <si>
    <r>
      <rPr>
        <b/>
        <sz val="12"/>
        <color theme="1"/>
        <rFont val="Calibri"/>
        <family val="2"/>
        <scheme val="minor"/>
      </rPr>
      <t xml:space="preserve">Low: </t>
    </r>
    <r>
      <rPr>
        <sz val="12"/>
        <color theme="1"/>
        <rFont val="Calibri"/>
        <family val="2"/>
        <scheme val="minor"/>
      </rPr>
      <t>Grant submission procedures in place, along with financial planning.</t>
    </r>
  </si>
  <si>
    <t xml:space="preserve">Active Travel funding a high priority for Government with funds consistently available to bid for. Revenue budget for 2018/19 developed to take account of most likely level of external income in 2018/19.  </t>
  </si>
  <si>
    <t>Funding reductions: Future reductions in funding from Scottish Government and/or council requisitions.</t>
  </si>
  <si>
    <t xml:space="preserve">Scottish Government and constituent council funding is confirmed for 2018/19. A financial planning report for 2019/20 will be presented to the Partnership Board in Autumn 2018. Subject to decision by the Partnership Board, the draft budget for 2019/20 will then be prepared, based on anticipated funding for Scottish Government grant and council requisitions.  The Partnership will continue to source and develop external funding.
</t>
  </si>
  <si>
    <t>The Partnership continues to benefit from Lothian Pension Fund's contribution stability mechanism as part of the Fund's strategy to manage potential volatility in employer contribution rates.  Following the Lothian Pension Fund Triennial Acturial Review of 2017, proposed Partnership contribution rates have been advised until 2020/21</t>
  </si>
  <si>
    <t>The Partnership's Financial Rules do not permit the Partnership’s spending (whether revenue or capital) to exceed its available budget. Budget and spend is monitored on a monthly basis by SEStran officers, using financial information provided by City of Edinburgh Council (CEC) through the Partnership's Financial Services Service Level Agreement with CEC and supported by qualified accounting staff of CEC. Action is taken by Partnership officers to develop alternative savings measures, including options for development of contingency arrangements, if required and subject to approval by the Partnership. The Partnership's Financial Rules require reporting of financial performances to the Partnership Board on a quarterly basis.</t>
  </si>
  <si>
    <t>Service Level Agreements in place for Financial Services, HR, Legal and Insurance services.  Reviewed annually by senior officers.  Subject to independent audit scrutiny.</t>
  </si>
  <si>
    <t xml:space="preserve">Advised by Government of relevant policy changes and Partnership Director regularly horizon scanning for further policies and responds accordingly. New consultative forums also enable greater visibility and integration of local policies into regional strategy.
</t>
  </si>
  <si>
    <r>
      <t xml:space="preserve">R006
</t>
    </r>
    <r>
      <rPr>
        <sz val="12"/>
        <color theme="1"/>
        <rFont val="Calibri"/>
        <family val="2"/>
        <scheme val="minor"/>
      </rPr>
      <t>6.0</t>
    </r>
  </si>
  <si>
    <r>
      <rPr>
        <b/>
        <sz val="12"/>
        <rFont val="Calibri"/>
        <family val="2"/>
        <scheme val="minor"/>
      </rPr>
      <t>Low</t>
    </r>
    <r>
      <rPr>
        <sz val="12"/>
        <rFont val="Calibri"/>
        <family val="2"/>
        <scheme val="minor"/>
      </rPr>
      <t xml:space="preserve">. In October 2017, the Scottish Government commenced consultation to give consideration to RTPs being given powers to of carry forward of expenditure across financial years. </t>
    </r>
  </si>
  <si>
    <r>
      <t xml:space="preserve">Tolerate: </t>
    </r>
    <r>
      <rPr>
        <sz val="12"/>
        <color theme="1"/>
        <rFont val="Calibri"/>
        <family val="2"/>
        <scheme val="minor"/>
      </rPr>
      <t>Manage organisation in accorance with available funding but ability of organisation to deliver RTS objectives will inevitably be dictated by available funding.</t>
    </r>
  </si>
  <si>
    <t xml:space="preserve">SLA in place with Falkirk Council to provide specialist HR advice as required and is under regular review.  Legal advice is provided, when required, through a framework contract, which is in place until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</si>
</sst>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name val="Arial"/>
      <family val="2"/>
    </font>
    <font>
      <sz val="10"/>
      <color theme="1"/>
      <name val="Segoe UI Light"/>
      <family val="2"/>
    </font>
    <font>
      <sz val="11"/>
      <color theme="1"/>
      <name val="Microsoft JhengHei"/>
      <family val="2"/>
    </font>
    <font>
      <sz val="11"/>
      <color rgb="FFFF0000"/>
      <name val="Microsoft JhengHe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1"/>
      <name val="Microsoft JhengHei"/>
      <family val="2"/>
    </font>
    <font>
      <b/>
      <sz val="11"/>
      <color theme="1"/>
      <name val="Segoe UI Light"/>
      <family val="2"/>
    </font>
    <font>
      <b/>
      <sz val="10"/>
      <color theme="1"/>
      <name val="Segoe UI Light"/>
      <family val="2"/>
    </font>
    <font>
      <sz val="11"/>
      <color theme="1"/>
      <name val="Segoe UI Light"/>
      <family val="2"/>
    </font>
    <font>
      <sz val="11"/>
      <color rgb="FF006100"/>
      <name val="Segoe UI Light"/>
      <family val="2"/>
    </font>
    <font>
      <sz val="11"/>
      <color rgb="FF9C5700"/>
      <name val="Segoe UI Light"/>
      <family val="2"/>
    </font>
    <font>
      <sz val="11"/>
      <color rgb="FF3F3F76"/>
      <name val="Segoe UI Light"/>
      <family val="2"/>
    </font>
    <font>
      <sz val="11"/>
      <color rgb="FF9C0006"/>
      <name val="Segoe UI Light"/>
      <family val="2"/>
    </font>
    <font>
      <sz val="11"/>
      <name val="Segoe UI Light"/>
      <family val="2"/>
    </font>
    <font>
      <i/>
      <sz val="10"/>
      <color theme="1"/>
      <name val="Segoe UI Light"/>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0"/>
        <bgColor indexed="64"/>
      </patternFill>
    </fill>
    <fill>
      <patternFill patternType="solid">
        <fgColor theme="4" tint="0.7999799847602844"/>
        <bgColor indexed="64"/>
      </patternFill>
    </fill>
    <fill>
      <patternFill patternType="solid">
        <fgColor rgb="FFFFF5C5"/>
        <bgColor indexed="64"/>
      </patternFill>
    </fill>
    <fill>
      <patternFill patternType="solid">
        <fgColor rgb="FFF9A9BA"/>
        <bgColor indexed="64"/>
      </patternFill>
    </fill>
    <fill>
      <patternFill patternType="solid">
        <fgColor rgb="FFFF5050"/>
        <bgColor indexed="64"/>
      </patternFill>
    </fill>
    <fill>
      <patternFill patternType="solid">
        <fgColor rgb="FFB4DBAD"/>
        <bgColor indexed="64"/>
      </patternFill>
    </fill>
    <fill>
      <patternFill patternType="solid">
        <fgColor rgb="FFFFC000"/>
        <bgColor indexed="64"/>
      </patternFill>
    </fill>
    <fill>
      <patternFill patternType="solid">
        <fgColor rgb="FFEBFFFF"/>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1" fillId="0" borderId="2" applyNumberFormat="0" applyFont="0" applyFill="0" applyBorder="0" applyProtection="0">
      <alignment/>
    </xf>
  </cellStyleXfs>
  <cellXfs count="93">
    <xf numFmtId="0" fontId="0" fillId="0" borderId="0" xfId="0"/>
    <xf numFmtId="0" fontId="3" fillId="0" borderId="0" xfId="0" applyFont="1"/>
    <xf numFmtId="0" fontId="0" fillId="0" borderId="0" xfId="0"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0" fontId="0" fillId="0" borderId="0" xfId="0" applyAlignment="1">
      <alignment horizontal="left" vertical="top"/>
    </xf>
    <xf numFmtId="0" fontId="12" fillId="0" borderId="0" xfId="0" applyFont="1"/>
    <xf numFmtId="0" fontId="13" fillId="2" borderId="2" xfId="20" applyFont="1" applyBorder="1" applyAlignment="1">
      <alignment horizontal="center" vertical="center" wrapText="1"/>
    </xf>
    <xf numFmtId="0" fontId="12" fillId="6" borderId="2" xfId="0" applyFont="1" applyFill="1" applyBorder="1" applyAlignment="1">
      <alignment horizontal="center" vertical="center" wrapText="1"/>
    </xf>
    <xf numFmtId="0" fontId="14" fillId="4" borderId="2" xfId="22" applyFont="1" applyBorder="1" applyAlignment="1">
      <alignment horizontal="center" vertical="center" wrapText="1"/>
    </xf>
    <xf numFmtId="0" fontId="12" fillId="7" borderId="2" xfId="0" applyFont="1" applyFill="1" applyBorder="1" applyAlignment="1">
      <alignment horizontal="center" vertical="center" wrapText="1"/>
    </xf>
    <xf numFmtId="0" fontId="15" fillId="5" borderId="2" xfId="23" applyFont="1" applyBorder="1" applyAlignment="1">
      <alignment horizontal="center" vertical="center" wrapText="1"/>
    </xf>
    <xf numFmtId="0" fontId="16" fillId="3" borderId="2" xfId="21" applyFont="1" applyBorder="1" applyAlignment="1">
      <alignment horizontal="center" vertical="center" wrapText="1"/>
    </xf>
    <xf numFmtId="0" fontId="12" fillId="0" borderId="2" xfId="0" applyFont="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2" xfId="0" applyFont="1" applyBorder="1" applyAlignment="1">
      <alignment wrapText="1"/>
    </xf>
    <xf numFmtId="0" fontId="12" fillId="0" borderId="2" xfId="0" applyFont="1" applyBorder="1" applyAlignment="1">
      <alignment horizontal="center" vertical="center"/>
    </xf>
    <xf numFmtId="0" fontId="12" fillId="6" borderId="3" xfId="0" applyFont="1" applyFill="1" applyBorder="1" applyAlignment="1">
      <alignment horizontal="center"/>
    </xf>
    <xf numFmtId="0" fontId="12" fillId="7" borderId="3" xfId="0" applyFont="1" applyFill="1" applyBorder="1" applyAlignment="1">
      <alignment horizontal="center"/>
    </xf>
    <xf numFmtId="0" fontId="12" fillId="6" borderId="3" xfId="0" applyFont="1" applyFill="1" applyBorder="1" applyAlignment="1">
      <alignment horizontal="center" wrapText="1"/>
    </xf>
    <xf numFmtId="0" fontId="12" fillId="0" borderId="3" xfId="0" applyFont="1" applyBorder="1" applyAlignment="1">
      <alignment horizontal="center" vertical="center"/>
    </xf>
    <xf numFmtId="0" fontId="12" fillId="6" borderId="2" xfId="0" applyFont="1" applyFill="1" applyBorder="1" applyAlignment="1">
      <alignment horizontal="center" vertical="center"/>
    </xf>
    <xf numFmtId="0" fontId="12" fillId="7" borderId="2" xfId="0" applyFont="1" applyFill="1" applyBorder="1" applyAlignment="1">
      <alignment horizontal="center" vertical="center"/>
    </xf>
    <xf numFmtId="0" fontId="10" fillId="7" borderId="2" xfId="0" applyFont="1" applyFill="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wrapText="1"/>
    </xf>
    <xf numFmtId="0" fontId="12" fillId="7" borderId="3" xfId="0" applyFont="1" applyFill="1" applyBorder="1" applyAlignment="1">
      <alignment horizontal="center" vertical="center"/>
    </xf>
    <xf numFmtId="0" fontId="12" fillId="9" borderId="2" xfId="0" applyFont="1" applyFill="1" applyBorder="1" applyAlignment="1">
      <alignment horizontal="center" vertical="center"/>
    </xf>
    <xf numFmtId="0" fontId="10" fillId="0" borderId="2" xfId="0" applyFont="1" applyBorder="1" applyAlignment="1">
      <alignment horizontal="center" vertical="center" wrapText="1"/>
    </xf>
    <xf numFmtId="0" fontId="17" fillId="11" borderId="2" xfId="0" applyFont="1" applyFill="1" applyBorder="1" applyAlignment="1">
      <alignment horizontal="center" vertical="center"/>
    </xf>
    <xf numFmtId="0" fontId="17" fillId="11" borderId="2" xfId="0" applyFont="1" applyFill="1" applyBorder="1" applyAlignment="1">
      <alignment horizontal="center" vertical="center" wrapText="1"/>
    </xf>
    <xf numFmtId="0" fontId="12" fillId="7" borderId="2" xfId="0" applyFont="1" applyFill="1" applyBorder="1" applyAlignment="1">
      <alignment wrapText="1"/>
    </xf>
    <xf numFmtId="0" fontId="18" fillId="0" borderId="0" xfId="0" applyFont="1" applyAlignment="1">
      <alignment horizontal="left" vertical="top" wrapText="1"/>
    </xf>
    <xf numFmtId="0" fontId="18" fillId="0" borderId="0" xfId="0" applyFont="1"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2" fillId="0" borderId="0" xfId="0" applyFont="1" applyAlignment="1">
      <alignment horizontal="left" vertical="top" wrapText="1"/>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wrapText="1"/>
    </xf>
    <xf numFmtId="0" fontId="2" fillId="7" borderId="2" xfId="0" applyFont="1" applyFill="1" applyBorder="1" applyAlignment="1">
      <alignment wrapText="1"/>
    </xf>
    <xf numFmtId="0" fontId="0" fillId="0" borderId="0" xfId="0" applyFont="1"/>
    <xf numFmtId="0" fontId="9" fillId="0" borderId="0" xfId="0" applyFont="1" applyFill="1" applyBorder="1" applyAlignment="1">
      <alignment horizontal="center" vertical="center" wrapText="1"/>
    </xf>
    <xf numFmtId="0" fontId="20" fillId="0" borderId="2" xfId="0" applyFont="1" applyBorder="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0" fillId="0" borderId="2" xfId="0" applyFont="1" applyBorder="1" applyAlignment="1">
      <alignment vertical="top" wrapText="1"/>
    </xf>
    <xf numFmtId="0" fontId="20" fillId="0" borderId="2" xfId="0" applyFont="1" applyBorder="1" applyAlignment="1">
      <alignment horizontal="center" vertical="center"/>
    </xf>
    <xf numFmtId="0" fontId="11" fillId="0" borderId="0" xfId="0" applyFont="1" applyAlignment="1">
      <alignment horizontal="center" vertical="center"/>
    </xf>
    <xf numFmtId="0" fontId="19" fillId="0" borderId="0" xfId="0" applyFont="1"/>
    <xf numFmtId="0" fontId="20" fillId="12" borderId="2" xfId="0" applyFont="1" applyFill="1" applyBorder="1" applyAlignment="1">
      <alignment horizontal="center" vertical="center"/>
    </xf>
    <xf numFmtId="0" fontId="19" fillId="0" borderId="0" xfId="0" applyFont="1" applyAlignment="1">
      <alignment textRotation="90"/>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0" fontId="11" fillId="0" borderId="0" xfId="0" applyFont="1" applyAlignment="1">
      <alignment horizontal="center" vertical="center" textRotation="90" wrapText="1"/>
    </xf>
    <xf numFmtId="0" fontId="11" fillId="0" borderId="0" xfId="0" applyFont="1" applyAlignment="1" applyProtection="1">
      <alignment horizontal="center" vertical="center" textRotation="90" wrapText="1"/>
      <protection locked="0"/>
    </xf>
    <xf numFmtId="0" fontId="22" fillId="0" borderId="2"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5" xfId="0" applyFont="1" applyFill="1" applyBorder="1" applyAlignment="1">
      <alignment horizontal="center" vertical="center" textRotation="90" readingOrder="1"/>
    </xf>
    <xf numFmtId="14" fontId="21" fillId="0" borderId="2" xfId="0" applyNumberFormat="1" applyFont="1" applyBorder="1" applyAlignment="1">
      <alignment horizontal="left" vertical="top" wrapText="1"/>
    </xf>
    <xf numFmtId="0" fontId="22" fillId="0" borderId="2" xfId="0" applyFont="1" applyBorder="1" applyAlignment="1">
      <alignment vertical="top" wrapText="1"/>
    </xf>
    <xf numFmtId="0" fontId="20" fillId="13" borderId="2"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2" xfId="0" applyFont="1" applyFill="1" applyBorder="1" applyAlignment="1">
      <alignment horizontal="center" wrapText="1"/>
    </xf>
    <xf numFmtId="0" fontId="12" fillId="7" borderId="2" xfId="0" applyFont="1" applyFill="1" applyBorder="1" applyAlignment="1">
      <alignment horizontal="center" wrapText="1"/>
    </xf>
    <xf numFmtId="0" fontId="10" fillId="7" borderId="3"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7" xfId="0" applyFont="1" applyFill="1" applyBorder="1" applyAlignment="1">
      <alignment horizontal="left" vertical="top" wrapText="1"/>
    </xf>
    <xf numFmtId="0" fontId="12" fillId="9" borderId="2" xfId="0" applyFont="1" applyFill="1" applyBorder="1" applyAlignment="1">
      <alignment horizont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horizontal="center"/>
    </xf>
    <xf numFmtId="0" fontId="10" fillId="7" borderId="3" xfId="0" applyFont="1" applyFill="1" applyBorder="1" applyAlignment="1">
      <alignment horizontal="center"/>
    </xf>
    <xf numFmtId="0" fontId="3" fillId="0" borderId="2" xfId="0"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Good" xfId="20"/>
    <cellStyle name="Bad" xfId="21"/>
    <cellStyle name="Neutral" xfId="22"/>
    <cellStyle name="Input" xfId="23"/>
    <cellStyle name="DataRow" xfId="24"/>
  </cellStyles>
  <dxfs count="40">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orge.eckton\AppData\Local\Microsoft\Windows\INetCache\Content.Outlook\1NMDJRMA\Risk%20Register%20SP%2017_jp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tabSelected="1" workbookViewId="0" topLeftCell="A1">
      <pane xSplit="13" ySplit="1" topLeftCell="N20" activePane="bottomRight" state="frozen"/>
      <selection pane="topRight" activeCell="L1" sqref="L1"/>
      <selection pane="bottomLeft" activeCell="A2" sqref="A2"/>
      <selection pane="bottomRight" activeCell="J21" sqref="J21"/>
    </sheetView>
  </sheetViews>
  <sheetFormatPr defaultColWidth="9.140625" defaultRowHeight="15"/>
  <cols>
    <col min="1" max="1" width="6.7109375" style="0" customWidth="1"/>
    <col min="2" max="2" width="26.140625" style="0" customWidth="1"/>
    <col min="3" max="3" width="6.421875" style="61" customWidth="1"/>
    <col min="4" max="4" width="4.7109375" style="59" customWidth="1"/>
    <col min="5" max="5" width="5.8515625" style="61" customWidth="1"/>
    <col min="6" max="6" width="4.8515625" style="59" customWidth="1"/>
    <col min="7" max="7" width="6.00390625" style="61" customWidth="1"/>
    <col min="8" max="8" width="4.57421875" style="59" customWidth="1"/>
    <col min="9" max="9" width="5.7109375" style="61" customWidth="1"/>
    <col min="10" max="10" width="31.8515625" style="0" customWidth="1"/>
    <col min="11" max="11" width="4.7109375" style="59" customWidth="1"/>
    <col min="12" max="12" width="5.8515625" style="61" customWidth="1"/>
    <col min="13" max="13" width="4.8515625" style="59" customWidth="1"/>
    <col min="14" max="14" width="5.7109375" style="61" customWidth="1"/>
    <col min="15" max="15" width="4.57421875" style="59" customWidth="1"/>
    <col min="16" max="16" width="5.7109375" style="61" customWidth="1"/>
    <col min="17" max="17" width="25.28125" style="0" customWidth="1"/>
    <col min="18" max="18" width="15.7109375" style="0" customWidth="1"/>
  </cols>
  <sheetData>
    <row r="1" spans="1:25" ht="95.4" customHeight="1">
      <c r="A1" s="68" t="s">
        <v>70</v>
      </c>
      <c r="B1" s="72" t="s">
        <v>64</v>
      </c>
      <c r="C1" s="74" t="s">
        <v>63</v>
      </c>
      <c r="D1" s="71" t="s">
        <v>65</v>
      </c>
      <c r="E1" s="71"/>
      <c r="F1" s="71"/>
      <c r="G1" s="71"/>
      <c r="H1" s="71"/>
      <c r="I1" s="71"/>
      <c r="J1" s="71" t="s">
        <v>1</v>
      </c>
      <c r="K1" s="71" t="s">
        <v>66</v>
      </c>
      <c r="L1" s="71"/>
      <c r="M1" s="71"/>
      <c r="N1" s="71"/>
      <c r="O1" s="71"/>
      <c r="P1" s="71"/>
      <c r="Q1" s="72" t="s">
        <v>2</v>
      </c>
      <c r="R1" s="71" t="s">
        <v>3</v>
      </c>
      <c r="S1" s="52"/>
      <c r="T1" s="52"/>
      <c r="U1" s="52"/>
      <c r="V1" s="52"/>
      <c r="W1" s="75"/>
      <c r="X1" s="75"/>
      <c r="Y1" s="75"/>
    </row>
    <row r="2" spans="1:25" ht="15.6">
      <c r="A2" s="67"/>
      <c r="B2" s="73"/>
      <c r="C2" s="74"/>
      <c r="D2" s="71" t="s">
        <v>4</v>
      </c>
      <c r="E2" s="71"/>
      <c r="F2" s="71" t="s">
        <v>5</v>
      </c>
      <c r="G2" s="71"/>
      <c r="H2" s="71" t="s">
        <v>6</v>
      </c>
      <c r="I2" s="71"/>
      <c r="J2" s="71"/>
      <c r="K2" s="71" t="s">
        <v>4</v>
      </c>
      <c r="L2" s="71"/>
      <c r="M2" s="71" t="s">
        <v>5</v>
      </c>
      <c r="N2" s="71"/>
      <c r="O2" s="71" t="s">
        <v>6</v>
      </c>
      <c r="P2" s="71"/>
      <c r="Q2" s="73"/>
      <c r="R2" s="71"/>
      <c r="S2" s="52"/>
      <c r="T2" s="52"/>
      <c r="U2" s="52"/>
      <c r="V2" s="52"/>
      <c r="W2" s="75"/>
      <c r="X2" s="75"/>
      <c r="Y2" s="75"/>
    </row>
    <row r="3" spans="1:25" ht="156">
      <c r="A3" s="53" t="s">
        <v>71</v>
      </c>
      <c r="B3" s="53" t="s">
        <v>100</v>
      </c>
      <c r="C3" s="62" t="s">
        <v>12</v>
      </c>
      <c r="D3" s="57">
        <v>1</v>
      </c>
      <c r="E3" s="63" t="str">
        <f>IF(D3=1,"Remote",IF(D3=2,"Unlikely",IF(D3=3,"Possible",IF(D3=4,"Probable",IF(D3=5,"Highly Probable")))))</f>
        <v>Remote</v>
      </c>
      <c r="F3" s="57">
        <v>3</v>
      </c>
      <c r="G3" s="62" t="str">
        <f>IF(F3=1,"Insignificant",IF(F3=2,"Minor",IF(F3=3,"Moderate",IF(F3=4,"Major",IF(F3=5,"Catastrophic")))))</f>
        <v>Moderate</v>
      </c>
      <c r="H3" s="57">
        <f aca="true" t="shared" si="0" ref="H3:H4">D3*F3</f>
        <v>3</v>
      </c>
      <c r="I3" s="62" t="str">
        <f aca="true" t="shared" si="1" ref="I3:I19">IF((H3&lt;=6),"Low",IF((H3&gt;6)*AND(H3&lt;13),"Medium",IF((H3&gt;=12),"High")))</f>
        <v>Low</v>
      </c>
      <c r="J3" s="55" t="s">
        <v>129</v>
      </c>
      <c r="K3" s="57">
        <v>1</v>
      </c>
      <c r="L3" s="63" t="str">
        <f>IF(K3=1,"Remote",IF(K3=2,"Unlikely",IF(K3=3,"Possible",IF(K3=4,"Probable",IF(K3=5,"Highly Probable")))))</f>
        <v>Remote</v>
      </c>
      <c r="M3" s="57">
        <v>2</v>
      </c>
      <c r="N3" s="62" t="str">
        <f>IF(M3=1,"Insignificant",IF(M3=2,"Minor",IF(M3=3,"Moderate",IF(M3=4,"Major",IF(M3=5,"Catastrophic")))))</f>
        <v>Minor</v>
      </c>
      <c r="O3" s="57">
        <f aca="true" t="shared" si="2" ref="O3:O19">K3*M3</f>
        <v>2</v>
      </c>
      <c r="P3" s="62" t="str">
        <f aca="true" t="shared" si="3" ref="P3:P19">IF((O3&lt;=6),"Low",IF((O3&gt;6)*AND(O3&lt;13),"Medium",IF((O3&gt;=12),"High")))</f>
        <v>Low</v>
      </c>
      <c r="Q3" s="54" t="s">
        <v>103</v>
      </c>
      <c r="R3" s="69" t="s">
        <v>111</v>
      </c>
      <c r="S3" s="40"/>
      <c r="T3" s="39"/>
      <c r="U3" s="40"/>
      <c r="V3" s="39"/>
      <c r="W3" s="34"/>
      <c r="X3" s="35"/>
      <c r="Y3" s="36"/>
    </row>
    <row r="4" spans="1:25" ht="156">
      <c r="A4" s="53" t="s">
        <v>72</v>
      </c>
      <c r="B4" s="53" t="s">
        <v>83</v>
      </c>
      <c r="C4" s="62" t="s">
        <v>8</v>
      </c>
      <c r="D4" s="57">
        <v>2</v>
      </c>
      <c r="E4" s="63" t="str">
        <f aca="true" t="shared" si="4" ref="E4">IF(D4=1,"Remote",IF(D4=2,"Unlikely",IF(D4=3,"Possible",IF(D4=4,"Probable",IF(D4=5,"Highly Probable")))))</f>
        <v>Unlikely</v>
      </c>
      <c r="F4" s="57">
        <v>4</v>
      </c>
      <c r="G4" s="62" t="str">
        <f aca="true" t="shared" si="5" ref="G4">IF(F4=1,"Insignificant",IF(F4=2,"Minor",IF(F4=3,"Moderate",IF(F4=4,"Major",IF(F4=5,"Catastrophic")))))</f>
        <v>Major</v>
      </c>
      <c r="H4" s="60">
        <f t="shared" si="0"/>
        <v>8</v>
      </c>
      <c r="I4" s="62" t="str">
        <f t="shared" si="1"/>
        <v>Medium</v>
      </c>
      <c r="J4" s="55" t="s">
        <v>101</v>
      </c>
      <c r="K4" s="57">
        <v>2</v>
      </c>
      <c r="L4" s="63" t="str">
        <f aca="true" t="shared" si="6" ref="L4:L17">IF(K4=1,"Remote",IF(K4=2,"Unlikely",IF(K4=3,"Possible",IF(K4=4,"Probable",IF(K4=5,"Highly Probable")))))</f>
        <v>Unlikely</v>
      </c>
      <c r="M4" s="57">
        <v>3</v>
      </c>
      <c r="N4" s="62" t="str">
        <f aca="true" t="shared" si="7" ref="N4:N19">IF(M4=1,"Insignificant",IF(M4=2,"Minor",IF(M4=3,"Moderate",IF(M4=4,"Major",IF(M4=5,"Catastrophic")))))</f>
        <v>Moderate</v>
      </c>
      <c r="O4" s="57">
        <f t="shared" si="2"/>
        <v>6</v>
      </c>
      <c r="P4" s="62" t="str">
        <f t="shared" si="3"/>
        <v>Low</v>
      </c>
      <c r="Q4" s="54" t="s">
        <v>105</v>
      </c>
      <c r="R4" s="69" t="s">
        <v>112</v>
      </c>
      <c r="S4" s="40"/>
      <c r="T4" s="39"/>
      <c r="U4" s="40"/>
      <c r="V4" s="39"/>
      <c r="W4" s="34"/>
      <c r="X4" s="35"/>
      <c r="Y4" s="36"/>
    </row>
    <row r="5" spans="1:25" ht="187.2">
      <c r="A5" s="53" t="s">
        <v>73</v>
      </c>
      <c r="B5" s="53" t="s">
        <v>74</v>
      </c>
      <c r="C5" s="62" t="s">
        <v>20</v>
      </c>
      <c r="D5" s="57">
        <v>3</v>
      </c>
      <c r="E5" s="63" t="str">
        <f aca="true" t="shared" si="8" ref="E5:E19">IF(D5=1,"Remote",IF(D5=2,"Unlikely",IF(D5=3,"Possible",IF(D5=4,"Probable",IF(D5=5,"Highly Probable")))))</f>
        <v>Possible</v>
      </c>
      <c r="F5" s="57">
        <v>4</v>
      </c>
      <c r="G5" s="62" t="str">
        <f aca="true" t="shared" si="9" ref="G5:G19">IF(F5=1,"Insignificant",IF(F5=2,"Minor",IF(F5=3,"Moderate",IF(F5=4,"Major",IF(F5=5,"Catastrophic")))))</f>
        <v>Major</v>
      </c>
      <c r="H5" s="57">
        <f aca="true" t="shared" si="10" ref="H5:H19">D5*F5</f>
        <v>12</v>
      </c>
      <c r="I5" s="62" t="str">
        <f t="shared" si="1"/>
        <v>Medium</v>
      </c>
      <c r="J5" s="54" t="s">
        <v>106</v>
      </c>
      <c r="K5" s="57">
        <v>3</v>
      </c>
      <c r="L5" s="63" t="str">
        <f t="shared" si="6"/>
        <v>Possible</v>
      </c>
      <c r="M5" s="57">
        <v>2</v>
      </c>
      <c r="N5" s="62" t="str">
        <f t="shared" si="7"/>
        <v>Minor</v>
      </c>
      <c r="O5" s="57">
        <f t="shared" si="2"/>
        <v>6</v>
      </c>
      <c r="P5" s="62" t="str">
        <f t="shared" si="3"/>
        <v>Low</v>
      </c>
      <c r="Q5" s="54" t="s">
        <v>113</v>
      </c>
      <c r="R5" s="69" t="s">
        <v>114</v>
      </c>
      <c r="S5" s="40"/>
      <c r="T5" s="39"/>
      <c r="U5" s="40"/>
      <c r="V5" s="39"/>
      <c r="W5" s="34"/>
      <c r="X5" s="35"/>
      <c r="Y5" s="36"/>
    </row>
    <row r="6" spans="1:25" ht="163.2" customHeight="1">
      <c r="A6" s="53" t="s">
        <v>75</v>
      </c>
      <c r="B6" s="53" t="s">
        <v>84</v>
      </c>
      <c r="C6" s="62" t="s">
        <v>8</v>
      </c>
      <c r="D6" s="57">
        <v>3</v>
      </c>
      <c r="E6" s="63" t="str">
        <f t="shared" si="8"/>
        <v>Possible</v>
      </c>
      <c r="F6" s="57">
        <v>3</v>
      </c>
      <c r="G6" s="62" t="str">
        <f t="shared" si="9"/>
        <v>Moderate</v>
      </c>
      <c r="H6" s="57">
        <f t="shared" si="10"/>
        <v>9</v>
      </c>
      <c r="I6" s="62" t="str">
        <f t="shared" si="1"/>
        <v>Medium</v>
      </c>
      <c r="J6" s="55" t="s">
        <v>115</v>
      </c>
      <c r="K6" s="57">
        <v>3</v>
      </c>
      <c r="L6" s="63" t="str">
        <f t="shared" si="6"/>
        <v>Possible</v>
      </c>
      <c r="M6" s="57">
        <v>2</v>
      </c>
      <c r="N6" s="62" t="str">
        <f t="shared" si="7"/>
        <v>Minor</v>
      </c>
      <c r="O6" s="57">
        <f t="shared" si="2"/>
        <v>6</v>
      </c>
      <c r="P6" s="62" t="str">
        <f t="shared" si="3"/>
        <v>Low</v>
      </c>
      <c r="Q6" s="54" t="s">
        <v>107</v>
      </c>
      <c r="R6" s="69" t="s">
        <v>111</v>
      </c>
      <c r="S6" s="38"/>
      <c r="T6" s="37"/>
      <c r="U6" s="38"/>
      <c r="V6" s="37"/>
      <c r="W6" s="34"/>
      <c r="X6" s="35"/>
      <c r="Y6" s="36"/>
    </row>
    <row r="7" spans="1:25" s="51" customFormat="1" ht="140.4">
      <c r="A7" s="53" t="s">
        <v>76</v>
      </c>
      <c r="B7" s="55" t="s">
        <v>85</v>
      </c>
      <c r="C7" s="62" t="s">
        <v>10</v>
      </c>
      <c r="D7" s="57">
        <v>1</v>
      </c>
      <c r="E7" s="63" t="str">
        <f t="shared" si="8"/>
        <v>Remote</v>
      </c>
      <c r="F7" s="57">
        <v>4</v>
      </c>
      <c r="G7" s="62" t="str">
        <f t="shared" si="9"/>
        <v>Major</v>
      </c>
      <c r="H7" s="57">
        <f t="shared" si="10"/>
        <v>4</v>
      </c>
      <c r="I7" s="62" t="str">
        <f t="shared" si="1"/>
        <v>Low</v>
      </c>
      <c r="J7" s="55" t="s">
        <v>86</v>
      </c>
      <c r="K7" s="57">
        <v>1</v>
      </c>
      <c r="L7" s="63" t="str">
        <f t="shared" si="6"/>
        <v>Remote</v>
      </c>
      <c r="M7" s="57">
        <v>2</v>
      </c>
      <c r="N7" s="62" t="str">
        <f t="shared" si="7"/>
        <v>Minor</v>
      </c>
      <c r="O7" s="57">
        <f t="shared" si="2"/>
        <v>2</v>
      </c>
      <c r="P7" s="62" t="str">
        <f t="shared" si="3"/>
        <v>Low</v>
      </c>
      <c r="Q7" s="54" t="s">
        <v>102</v>
      </c>
      <c r="R7" s="69" t="s">
        <v>111</v>
      </c>
      <c r="S7" s="38"/>
      <c r="T7" s="37"/>
      <c r="U7" s="38"/>
      <c r="V7" s="37"/>
      <c r="W7" s="34"/>
      <c r="X7" s="35"/>
      <c r="Y7" s="36"/>
    </row>
    <row r="8" spans="1:25" ht="405.6">
      <c r="A8" s="53" t="s">
        <v>130</v>
      </c>
      <c r="B8" s="53" t="s">
        <v>77</v>
      </c>
      <c r="C8" s="62" t="s">
        <v>11</v>
      </c>
      <c r="D8" s="57">
        <v>2</v>
      </c>
      <c r="E8" s="63" t="str">
        <f t="shared" si="8"/>
        <v>Unlikely</v>
      </c>
      <c r="F8" s="57">
        <v>3</v>
      </c>
      <c r="G8" s="62" t="str">
        <f t="shared" si="9"/>
        <v>Moderate</v>
      </c>
      <c r="H8" s="57">
        <f t="shared" si="10"/>
        <v>6</v>
      </c>
      <c r="I8" s="62" t="str">
        <f t="shared" si="1"/>
        <v>Low</v>
      </c>
      <c r="J8" s="66" t="s">
        <v>127</v>
      </c>
      <c r="K8" s="57">
        <v>1</v>
      </c>
      <c r="L8" s="63" t="str">
        <f t="shared" si="6"/>
        <v>Remote</v>
      </c>
      <c r="M8" s="57">
        <v>2</v>
      </c>
      <c r="N8" s="62" t="str">
        <f t="shared" si="7"/>
        <v>Minor</v>
      </c>
      <c r="O8" s="57">
        <f t="shared" si="2"/>
        <v>2</v>
      </c>
      <c r="P8" s="62" t="str">
        <f t="shared" si="3"/>
        <v>Low</v>
      </c>
      <c r="Q8" s="70" t="s">
        <v>131</v>
      </c>
      <c r="R8" s="69" t="s">
        <v>111</v>
      </c>
      <c r="S8" s="38"/>
      <c r="T8" s="37"/>
      <c r="U8" s="38"/>
      <c r="V8" s="37"/>
      <c r="W8" s="34"/>
      <c r="X8" s="35"/>
      <c r="Y8" s="36"/>
    </row>
    <row r="9" spans="1:25" ht="124.8">
      <c r="A9" s="55">
        <v>6.1</v>
      </c>
      <c r="B9" s="55" t="s">
        <v>97</v>
      </c>
      <c r="C9" s="62" t="s">
        <v>11</v>
      </c>
      <c r="D9" s="57">
        <v>4</v>
      </c>
      <c r="E9" s="63" t="str">
        <f t="shared" si="8"/>
        <v>Probable</v>
      </c>
      <c r="F9" s="57">
        <v>1</v>
      </c>
      <c r="G9" s="62" t="str">
        <f t="shared" si="9"/>
        <v>Insignificant</v>
      </c>
      <c r="H9" s="57">
        <f t="shared" si="10"/>
        <v>4</v>
      </c>
      <c r="I9" s="62" t="str">
        <f t="shared" si="1"/>
        <v>Low</v>
      </c>
      <c r="J9" s="55" t="s">
        <v>67</v>
      </c>
      <c r="K9" s="57">
        <v>4</v>
      </c>
      <c r="L9" s="63" t="str">
        <f t="shared" si="6"/>
        <v>Probable</v>
      </c>
      <c r="M9" s="57">
        <v>1</v>
      </c>
      <c r="N9" s="62" t="str">
        <f t="shared" si="7"/>
        <v>Insignificant</v>
      </c>
      <c r="O9" s="57">
        <f t="shared" si="2"/>
        <v>4</v>
      </c>
      <c r="P9" s="62" t="str">
        <f t="shared" si="3"/>
        <v>Low</v>
      </c>
      <c r="Q9" s="56" t="s">
        <v>68</v>
      </c>
      <c r="R9" s="69" t="s">
        <v>111</v>
      </c>
      <c r="S9" s="38"/>
      <c r="T9" s="37"/>
      <c r="U9" s="38"/>
      <c r="V9" s="37"/>
      <c r="W9" s="34"/>
      <c r="X9" s="35"/>
      <c r="Y9" s="36"/>
    </row>
    <row r="10" spans="1:25" ht="107.25" customHeight="1">
      <c r="A10" s="55">
        <v>6.2</v>
      </c>
      <c r="B10" s="55" t="s">
        <v>87</v>
      </c>
      <c r="C10" s="62" t="s">
        <v>11</v>
      </c>
      <c r="D10" s="57">
        <v>5</v>
      </c>
      <c r="E10" s="63" t="str">
        <f aca="true" t="shared" si="11" ref="E10">IF(D10=1,"Remote",IF(D10=2,"Unlikely",IF(D10=3,"Possible",IF(D10=4,"Probable",IF(D10=5,"Highly Probable")))))</f>
        <v>Highly Probable</v>
      </c>
      <c r="F10" s="57">
        <v>3</v>
      </c>
      <c r="G10" s="62" t="str">
        <f aca="true" t="shared" si="12" ref="G10">IF(F10=1,"Insignificant",IF(F10=2,"Minor",IF(F10=3,"Moderate",IF(F10=4,"Major",IF(F10=5,"Catastrophic")))))</f>
        <v>Moderate</v>
      </c>
      <c r="H10" s="57">
        <f aca="true" t="shared" si="13" ref="H10">D10*F10</f>
        <v>15</v>
      </c>
      <c r="I10" s="62" t="str">
        <f t="shared" si="1"/>
        <v>High</v>
      </c>
      <c r="J10" s="55" t="s">
        <v>118</v>
      </c>
      <c r="K10" s="57">
        <v>4</v>
      </c>
      <c r="L10" s="63" t="str">
        <f t="shared" si="6"/>
        <v>Probable</v>
      </c>
      <c r="M10" s="57">
        <v>2</v>
      </c>
      <c r="N10" s="62" t="str">
        <f t="shared" si="7"/>
        <v>Minor</v>
      </c>
      <c r="O10" s="57">
        <f t="shared" si="2"/>
        <v>8</v>
      </c>
      <c r="P10" s="62" t="str">
        <f t="shared" si="3"/>
        <v>Medium</v>
      </c>
      <c r="Q10" s="54" t="s">
        <v>116</v>
      </c>
      <c r="R10" s="69" t="s">
        <v>111</v>
      </c>
      <c r="S10" s="38"/>
      <c r="T10" s="37"/>
      <c r="U10" s="38"/>
      <c r="V10" s="37"/>
      <c r="W10" s="34"/>
      <c r="X10" s="35"/>
      <c r="Y10" s="36"/>
    </row>
    <row r="11" spans="1:25" ht="85.8">
      <c r="A11" s="55">
        <v>6.3</v>
      </c>
      <c r="B11" s="55" t="s">
        <v>119</v>
      </c>
      <c r="C11" s="62" t="s">
        <v>11</v>
      </c>
      <c r="D11" s="57">
        <v>5</v>
      </c>
      <c r="E11" s="63" t="str">
        <f aca="true" t="shared" si="14" ref="E11">IF(D11=1,"Remote",IF(D11=2,"Unlikely",IF(D11=3,"Possible",IF(D11=4,"Probable",IF(D11=5,"Highly Probable")))))</f>
        <v>Highly Probable</v>
      </c>
      <c r="F11" s="57">
        <v>1</v>
      </c>
      <c r="G11" s="62" t="str">
        <f aca="true" t="shared" si="15" ref="G11">IF(F11=1,"Insignificant",IF(F11=2,"Minor",IF(F11=3,"Moderate",IF(F11=4,"Major",IF(F11=5,"Catastrophic")))))</f>
        <v>Insignificant</v>
      </c>
      <c r="H11" s="57">
        <f aca="true" t="shared" si="16" ref="H11">D11*F11</f>
        <v>5</v>
      </c>
      <c r="I11" s="62" t="str">
        <f t="shared" si="1"/>
        <v>Low</v>
      </c>
      <c r="J11" s="66" t="s">
        <v>120</v>
      </c>
      <c r="K11" s="57">
        <v>5</v>
      </c>
      <c r="L11" s="63" t="str">
        <f t="shared" si="6"/>
        <v>Highly Probable</v>
      </c>
      <c r="M11" s="57">
        <v>1</v>
      </c>
      <c r="N11" s="62" t="str">
        <f t="shared" si="7"/>
        <v>Insignificant</v>
      </c>
      <c r="O11" s="57">
        <f t="shared" si="2"/>
        <v>5</v>
      </c>
      <c r="P11" s="62" t="str">
        <f t="shared" si="3"/>
        <v>Low</v>
      </c>
      <c r="Q11" s="56" t="s">
        <v>68</v>
      </c>
      <c r="R11" s="69" t="s">
        <v>111</v>
      </c>
      <c r="S11" s="38"/>
      <c r="T11" s="37"/>
      <c r="U11" s="38"/>
      <c r="V11" s="37"/>
      <c r="W11" s="34"/>
      <c r="X11" s="35"/>
      <c r="Y11" s="36"/>
    </row>
    <row r="12" spans="1:25" ht="140.4">
      <c r="A12" s="55">
        <v>6.4</v>
      </c>
      <c r="B12" s="55" t="s">
        <v>88</v>
      </c>
      <c r="C12" s="62" t="s">
        <v>11</v>
      </c>
      <c r="D12" s="57">
        <v>3</v>
      </c>
      <c r="E12" s="63" t="str">
        <f aca="true" t="shared" si="17" ref="E12">IF(D12=1,"Remote",IF(D12=2,"Unlikely",IF(D12=3,"Possible",IF(D12=4,"Probable",IF(D12=5,"Highly Probable")))))</f>
        <v>Possible</v>
      </c>
      <c r="F12" s="57">
        <v>2</v>
      </c>
      <c r="G12" s="62" t="str">
        <f aca="true" t="shared" si="18" ref="G12">IF(F12=1,"Insignificant",IF(F12=2,"Minor",IF(F12=3,"Moderate",IF(F12=4,"Major",IF(F12=5,"Catastrophic")))))</f>
        <v>Minor</v>
      </c>
      <c r="H12" s="57">
        <f aca="true" t="shared" si="19" ref="H12">D12*F12</f>
        <v>6</v>
      </c>
      <c r="I12" s="62" t="str">
        <f t="shared" si="1"/>
        <v>Low</v>
      </c>
      <c r="J12" s="55" t="s">
        <v>121</v>
      </c>
      <c r="K12" s="57">
        <v>3</v>
      </c>
      <c r="L12" s="63" t="str">
        <f t="shared" si="6"/>
        <v>Possible</v>
      </c>
      <c r="M12" s="57">
        <v>1</v>
      </c>
      <c r="N12" s="62" t="str">
        <f t="shared" si="7"/>
        <v>Insignificant</v>
      </c>
      <c r="O12" s="57">
        <f t="shared" si="2"/>
        <v>3</v>
      </c>
      <c r="P12" s="62" t="str">
        <f t="shared" si="3"/>
        <v>Low</v>
      </c>
      <c r="Q12" s="54" t="s">
        <v>122</v>
      </c>
      <c r="R12" s="69" t="s">
        <v>111</v>
      </c>
      <c r="S12" s="38"/>
      <c r="T12" s="37"/>
      <c r="U12" s="38"/>
      <c r="V12" s="37"/>
      <c r="W12" s="34"/>
      <c r="X12" s="35"/>
      <c r="Y12" s="36"/>
    </row>
    <row r="13" spans="1:25" ht="124.8">
      <c r="A13" s="55">
        <v>6.5</v>
      </c>
      <c r="B13" s="55" t="s">
        <v>96</v>
      </c>
      <c r="C13" s="62" t="s">
        <v>11</v>
      </c>
      <c r="D13" s="57">
        <v>4</v>
      </c>
      <c r="E13" s="63" t="str">
        <f aca="true" t="shared" si="20" ref="E13">IF(D13=1,"Remote",IF(D13=2,"Unlikely",IF(D13=3,"Possible",IF(D13=4,"Probable",IF(D13=5,"Highly Probable")))))</f>
        <v>Probable</v>
      </c>
      <c r="F13" s="57">
        <v>3</v>
      </c>
      <c r="G13" s="62" t="str">
        <f aca="true" t="shared" si="21" ref="G13">IF(F13=1,"Insignificant",IF(F13=2,"Minor",IF(F13=3,"Moderate",IF(F13=4,"Major",IF(F13=5,"Catastrophic")))))</f>
        <v>Moderate</v>
      </c>
      <c r="H13" s="57">
        <f aca="true" t="shared" si="22" ref="H13">D13*F13</f>
        <v>12</v>
      </c>
      <c r="I13" s="62" t="str">
        <f t="shared" si="1"/>
        <v>Medium</v>
      </c>
      <c r="J13" s="55" t="s">
        <v>123</v>
      </c>
      <c r="K13" s="57">
        <v>4</v>
      </c>
      <c r="L13" s="63" t="str">
        <f t="shared" si="6"/>
        <v>Probable</v>
      </c>
      <c r="M13" s="57">
        <v>3</v>
      </c>
      <c r="N13" s="62" t="str">
        <f t="shared" si="7"/>
        <v>Moderate</v>
      </c>
      <c r="O13" s="57">
        <f t="shared" si="2"/>
        <v>12</v>
      </c>
      <c r="P13" s="62" t="str">
        <f t="shared" si="3"/>
        <v>Medium</v>
      </c>
      <c r="Q13" s="54" t="s">
        <v>69</v>
      </c>
      <c r="R13" s="69" t="s">
        <v>111</v>
      </c>
      <c r="S13" s="38"/>
      <c r="T13" s="37"/>
      <c r="U13" s="38"/>
      <c r="V13" s="37"/>
      <c r="W13" s="34"/>
      <c r="X13" s="35"/>
      <c r="Y13" s="36"/>
    </row>
    <row r="14" spans="1:25" ht="265.2">
      <c r="A14" s="55">
        <v>6.6</v>
      </c>
      <c r="B14" s="55" t="s">
        <v>124</v>
      </c>
      <c r="C14" s="62" t="s">
        <v>11</v>
      </c>
      <c r="D14" s="57">
        <v>3</v>
      </c>
      <c r="E14" s="63" t="str">
        <f aca="true" t="shared" si="23" ref="E14:E16">IF(D14=1,"Remote",IF(D14=2,"Unlikely",IF(D14=3,"Possible",IF(D14=4,"Probable",IF(D14=5,"Highly Probable")))))</f>
        <v>Possible</v>
      </c>
      <c r="F14" s="57">
        <v>4</v>
      </c>
      <c r="G14" s="62" t="str">
        <f aca="true" t="shared" si="24" ref="G14:G16">IF(F14=1,"Insignificant",IF(F14=2,"Minor",IF(F14=3,"Moderate",IF(F14=4,"Major",IF(F14=5,"Catastrophic")))))</f>
        <v>Major</v>
      </c>
      <c r="H14" s="57">
        <f aca="true" t="shared" si="25" ref="H14:H16">D14*F14</f>
        <v>12</v>
      </c>
      <c r="I14" s="62" t="str">
        <f t="shared" si="1"/>
        <v>Medium</v>
      </c>
      <c r="J14" s="66" t="s">
        <v>125</v>
      </c>
      <c r="K14" s="57">
        <v>3</v>
      </c>
      <c r="L14" s="63" t="str">
        <f t="shared" si="6"/>
        <v>Possible</v>
      </c>
      <c r="M14" s="57">
        <v>4</v>
      </c>
      <c r="N14" s="62" t="str">
        <f t="shared" si="7"/>
        <v>Major</v>
      </c>
      <c r="O14" s="57">
        <f t="shared" si="2"/>
        <v>12</v>
      </c>
      <c r="P14" s="62" t="str">
        <f t="shared" si="3"/>
        <v>Medium</v>
      </c>
      <c r="Q14" s="56" t="s">
        <v>132</v>
      </c>
      <c r="R14" s="69" t="s">
        <v>111</v>
      </c>
      <c r="S14" s="38"/>
      <c r="T14" s="37"/>
      <c r="U14" s="38"/>
      <c r="V14" s="37"/>
      <c r="W14" s="34"/>
      <c r="X14" s="35"/>
      <c r="Y14" s="36"/>
    </row>
    <row r="15" spans="1:25" ht="206.4" customHeight="1">
      <c r="A15" s="55">
        <v>6.7</v>
      </c>
      <c r="B15" s="55" t="s">
        <v>89</v>
      </c>
      <c r="C15" s="62" t="s">
        <v>11</v>
      </c>
      <c r="D15" s="57">
        <v>3</v>
      </c>
      <c r="E15" s="63" t="str">
        <f t="shared" si="23"/>
        <v>Possible</v>
      </c>
      <c r="F15" s="57">
        <v>3</v>
      </c>
      <c r="G15" s="62" t="str">
        <f t="shared" si="24"/>
        <v>Moderate</v>
      </c>
      <c r="H15" s="57">
        <f t="shared" si="25"/>
        <v>9</v>
      </c>
      <c r="I15" s="62" t="str">
        <f aca="true" t="shared" si="26" ref="I15:I16">IF((H15&lt;=6),"Low",IF((H15&gt;6)*AND(H15&lt;13),"Medium",IF((H15&gt;=12),"High")))</f>
        <v>Medium</v>
      </c>
      <c r="J15" s="55" t="s">
        <v>126</v>
      </c>
      <c r="K15" s="57">
        <v>2</v>
      </c>
      <c r="L15" s="63" t="str">
        <f aca="true" t="shared" si="27" ref="L15:L16">IF(K15=1,"Remote",IF(K15=2,"Unlikely",IF(K15=3,"Possible",IF(K15=4,"Probable",IF(K15=5,"Highly Probable")))))</f>
        <v>Unlikely</v>
      </c>
      <c r="M15" s="57">
        <v>3</v>
      </c>
      <c r="N15" s="62" t="str">
        <f aca="true" t="shared" si="28" ref="N15:N16">IF(M15=1,"Insignificant",IF(M15=2,"Minor",IF(M15=3,"Moderate",IF(M15=4,"Major",IF(M15=5,"Catastrophic")))))</f>
        <v>Moderate</v>
      </c>
      <c r="O15" s="57">
        <f aca="true" t="shared" si="29" ref="O15:O16">K15*M15</f>
        <v>6</v>
      </c>
      <c r="P15" s="62" t="str">
        <f aca="true" t="shared" si="30" ref="P15:P16">IF((O15&lt;=6),"Low",IF((O15&gt;6)*AND(O15&lt;13),"Medium",IF((O15&gt;=12),"High")))</f>
        <v>Low</v>
      </c>
      <c r="Q15" s="56" t="s">
        <v>68</v>
      </c>
      <c r="R15" s="69" t="s">
        <v>111</v>
      </c>
      <c r="S15" s="38"/>
      <c r="T15" s="37"/>
      <c r="U15" s="38"/>
      <c r="V15" s="37"/>
      <c r="W15" s="34"/>
      <c r="X15" s="35"/>
      <c r="Y15" s="36"/>
    </row>
    <row r="16" spans="1:25" ht="107.25" customHeight="1">
      <c r="A16" s="55">
        <v>6.8</v>
      </c>
      <c r="B16" s="55" t="s">
        <v>90</v>
      </c>
      <c r="C16" s="62" t="s">
        <v>11</v>
      </c>
      <c r="D16" s="57">
        <v>3</v>
      </c>
      <c r="E16" s="63" t="str">
        <f t="shared" si="23"/>
        <v>Possible</v>
      </c>
      <c r="F16" s="57">
        <v>3</v>
      </c>
      <c r="G16" s="62" t="str">
        <f t="shared" si="24"/>
        <v>Moderate</v>
      </c>
      <c r="H16" s="57">
        <f t="shared" si="25"/>
        <v>9</v>
      </c>
      <c r="I16" s="62" t="str">
        <f t="shared" si="26"/>
        <v>Medium</v>
      </c>
      <c r="J16" s="55" t="s">
        <v>91</v>
      </c>
      <c r="K16" s="57">
        <v>3</v>
      </c>
      <c r="L16" s="63" t="str">
        <f t="shared" si="27"/>
        <v>Possible</v>
      </c>
      <c r="M16" s="57">
        <v>2</v>
      </c>
      <c r="N16" s="62" t="str">
        <f t="shared" si="28"/>
        <v>Minor</v>
      </c>
      <c r="O16" s="57">
        <f t="shared" si="29"/>
        <v>6</v>
      </c>
      <c r="P16" s="62" t="str">
        <f t="shared" si="30"/>
        <v>Low</v>
      </c>
      <c r="Q16" s="54" t="s">
        <v>117</v>
      </c>
      <c r="R16" s="69" t="s">
        <v>111</v>
      </c>
      <c r="S16" s="38"/>
      <c r="T16" s="37"/>
      <c r="U16" s="38"/>
      <c r="V16" s="37"/>
      <c r="W16" s="34"/>
      <c r="X16" s="35"/>
      <c r="Y16" s="36"/>
    </row>
    <row r="17" spans="1:25" ht="124.8">
      <c r="A17" s="53" t="s">
        <v>78</v>
      </c>
      <c r="B17" s="53" t="s">
        <v>98</v>
      </c>
      <c r="C17" s="62" t="s">
        <v>9</v>
      </c>
      <c r="D17" s="57">
        <v>3</v>
      </c>
      <c r="E17" s="63" t="str">
        <f t="shared" si="8"/>
        <v>Possible</v>
      </c>
      <c r="F17" s="57">
        <v>3</v>
      </c>
      <c r="G17" s="62" t="str">
        <f t="shared" si="9"/>
        <v>Moderate</v>
      </c>
      <c r="H17" s="57">
        <f t="shared" si="10"/>
        <v>9</v>
      </c>
      <c r="I17" s="62" t="str">
        <f t="shared" si="1"/>
        <v>Medium</v>
      </c>
      <c r="J17" s="54" t="s">
        <v>133</v>
      </c>
      <c r="K17" s="57">
        <v>1</v>
      </c>
      <c r="L17" s="63" t="str">
        <f t="shared" si="6"/>
        <v>Remote</v>
      </c>
      <c r="M17" s="57">
        <v>2</v>
      </c>
      <c r="N17" s="62" t="str">
        <f t="shared" si="7"/>
        <v>Minor</v>
      </c>
      <c r="O17" s="57">
        <f t="shared" si="2"/>
        <v>2</v>
      </c>
      <c r="P17" s="62" t="str">
        <f t="shared" si="3"/>
        <v>Low</v>
      </c>
      <c r="Q17" s="56" t="s">
        <v>68</v>
      </c>
      <c r="R17" s="69" t="s">
        <v>111</v>
      </c>
      <c r="S17" s="38"/>
      <c r="T17" s="37"/>
      <c r="U17" s="38"/>
      <c r="V17" s="37"/>
      <c r="W17" s="34"/>
      <c r="X17" s="35"/>
      <c r="Y17" s="36"/>
    </row>
    <row r="18" spans="1:25" ht="156">
      <c r="A18" s="53" t="s">
        <v>80</v>
      </c>
      <c r="B18" s="53" t="s">
        <v>79</v>
      </c>
      <c r="C18" s="62" t="s">
        <v>12</v>
      </c>
      <c r="D18" s="57">
        <v>4</v>
      </c>
      <c r="E18" s="63" t="str">
        <f>IF(D18=1,"Remote",IF(D18=2,"Unlikely",IF(D18=3,"Possible",IF(D18=4,"Probable",IF(D18=5,"Highly Probable")))))</f>
        <v>Probable</v>
      </c>
      <c r="F18" s="57">
        <v>4</v>
      </c>
      <c r="G18" s="62" t="str">
        <f t="shared" si="9"/>
        <v>Major</v>
      </c>
      <c r="H18" s="57">
        <f t="shared" si="10"/>
        <v>16</v>
      </c>
      <c r="I18" s="62" t="str">
        <f t="shared" si="1"/>
        <v>High</v>
      </c>
      <c r="J18" s="55" t="s">
        <v>108</v>
      </c>
      <c r="K18" s="57">
        <v>4</v>
      </c>
      <c r="L18" s="63" t="str">
        <f>IF(K18=1,"Remote",IF(K18=2,"Unlikely",IF(K18=3,"Possible",IF(K18=4,"Probable",IF(K18=5,"Highly Probable")))))</f>
        <v>Probable</v>
      </c>
      <c r="M18" s="57">
        <v>4</v>
      </c>
      <c r="N18" s="62" t="str">
        <f t="shared" si="7"/>
        <v>Major</v>
      </c>
      <c r="O18" s="57">
        <f t="shared" si="2"/>
        <v>16</v>
      </c>
      <c r="P18" s="62" t="str">
        <f t="shared" si="3"/>
        <v>High</v>
      </c>
      <c r="Q18" s="56" t="s">
        <v>104</v>
      </c>
      <c r="R18" s="69" t="s">
        <v>111</v>
      </c>
      <c r="S18" s="38"/>
      <c r="T18" s="37"/>
      <c r="U18" s="38"/>
      <c r="V18" s="37"/>
      <c r="W18" s="34"/>
      <c r="X18" s="35"/>
      <c r="Y18" s="36"/>
    </row>
    <row r="19" spans="1:25" ht="171.6" customHeight="1">
      <c r="A19" s="53" t="s">
        <v>81</v>
      </c>
      <c r="B19" s="55" t="s">
        <v>82</v>
      </c>
      <c r="C19" s="62" t="s">
        <v>11</v>
      </c>
      <c r="D19" s="57">
        <v>5</v>
      </c>
      <c r="E19" s="63" t="str">
        <f t="shared" si="8"/>
        <v>Highly Probable</v>
      </c>
      <c r="F19" s="57">
        <v>3</v>
      </c>
      <c r="G19" s="62" t="str">
        <f t="shared" si="9"/>
        <v>Moderate</v>
      </c>
      <c r="H19" s="57">
        <f t="shared" si="10"/>
        <v>15</v>
      </c>
      <c r="I19" s="62" t="str">
        <f t="shared" si="1"/>
        <v>High</v>
      </c>
      <c r="J19" s="55" t="s">
        <v>109</v>
      </c>
      <c r="K19" s="57">
        <v>5</v>
      </c>
      <c r="L19" s="63" t="str">
        <f aca="true" t="shared" si="31" ref="L19:L20">IF(K19=1,"Remote",IF(K19=2,"Unlikely",IF(K19=3,"Possible",IF(K19=4,"Probable",IF(K19=5,"Highly Probable")))))</f>
        <v>Highly Probable</v>
      </c>
      <c r="M19" s="57">
        <v>3</v>
      </c>
      <c r="N19" s="62" t="str">
        <f t="shared" si="7"/>
        <v>Moderate</v>
      </c>
      <c r="O19" s="57">
        <f t="shared" si="2"/>
        <v>15</v>
      </c>
      <c r="P19" s="62" t="str">
        <f t="shared" si="3"/>
        <v>High</v>
      </c>
      <c r="Q19" s="56" t="s">
        <v>110</v>
      </c>
      <c r="R19" s="69" t="s">
        <v>112</v>
      </c>
      <c r="S19" s="38"/>
      <c r="T19" s="37"/>
      <c r="U19" s="38"/>
      <c r="V19" s="37"/>
      <c r="W19" s="34"/>
      <c r="X19" s="35"/>
      <c r="Y19" s="36"/>
    </row>
    <row r="20" spans="1:25" ht="124.8">
      <c r="A20" s="53" t="s">
        <v>92</v>
      </c>
      <c r="B20" s="55" t="s">
        <v>93</v>
      </c>
      <c r="C20" s="62" t="s">
        <v>9</v>
      </c>
      <c r="D20" s="57">
        <v>3</v>
      </c>
      <c r="E20" s="63" t="str">
        <f aca="true" t="shared" si="32" ref="E20">IF(D20=1,"Remote",IF(D20=2,"Unlikely",IF(D20=3,"Possible",IF(D20=4,"Probable",IF(D20=5,"Highly Probable")))))</f>
        <v>Possible</v>
      </c>
      <c r="F20" s="57">
        <v>3</v>
      </c>
      <c r="G20" s="62" t="str">
        <f aca="true" t="shared" si="33" ref="G20">IF(F20=1,"Insignificant",IF(F20=2,"Minor",IF(F20=3,"Moderate",IF(F20=4,"Major",IF(F20=5,"Catastrophic")))))</f>
        <v>Moderate</v>
      </c>
      <c r="H20" s="57">
        <f aca="true" t="shared" si="34" ref="H20">D20*F20</f>
        <v>9</v>
      </c>
      <c r="I20" s="62" t="str">
        <f aca="true" t="shared" si="35" ref="I20">IF((H20&lt;=6),"Low",IF((H20&gt;6)*AND(H20&lt;13),"Medium",IF((H20&gt;=12),"High")))</f>
        <v>Medium</v>
      </c>
      <c r="J20" s="54" t="s">
        <v>99</v>
      </c>
      <c r="K20" s="57">
        <v>3</v>
      </c>
      <c r="L20" s="63" t="str">
        <f t="shared" si="31"/>
        <v>Possible</v>
      </c>
      <c r="M20" s="57">
        <v>3</v>
      </c>
      <c r="N20" s="62" t="str">
        <f aca="true" t="shared" si="36" ref="N20">IF(M20=1,"Insignificant",IF(M20=2,"Minor",IF(M20=3,"Moderate",IF(M20=4,"Major",IF(M20=5,"Catastrophic")))))</f>
        <v>Moderate</v>
      </c>
      <c r="O20" s="57">
        <f aca="true" t="shared" si="37" ref="O20">K20*M20</f>
        <v>9</v>
      </c>
      <c r="P20" s="62" t="str">
        <f aca="true" t="shared" si="38" ref="P20">IF((O20&lt;=6),"Low",IF((O20&gt;6)*AND(O20&lt;13),"Medium",IF((O20&gt;=12),"High")))</f>
        <v>Medium</v>
      </c>
      <c r="Q20" s="56" t="s">
        <v>68</v>
      </c>
      <c r="R20" s="69" t="s">
        <v>111</v>
      </c>
      <c r="S20" s="38"/>
      <c r="T20" s="37"/>
      <c r="U20" s="38"/>
      <c r="V20" s="37"/>
      <c r="W20" s="34"/>
      <c r="X20" s="35"/>
      <c r="Y20" s="36"/>
    </row>
    <row r="21" spans="1:25" ht="93.6">
      <c r="A21" s="53" t="s">
        <v>94</v>
      </c>
      <c r="B21" s="55" t="s">
        <v>95</v>
      </c>
      <c r="C21" s="62" t="s">
        <v>9</v>
      </c>
      <c r="D21" s="57">
        <v>2</v>
      </c>
      <c r="E21" s="63" t="str">
        <f aca="true" t="shared" si="39" ref="E21">IF(D21=1,"Remote",IF(D21=2,"Unlikely",IF(D21=3,"Possible",IF(D21=4,"Probable",IF(D21=5,"Highly Probable")))))</f>
        <v>Unlikely</v>
      </c>
      <c r="F21" s="57">
        <v>2</v>
      </c>
      <c r="G21" s="62" t="str">
        <f aca="true" t="shared" si="40" ref="G21">IF(F21=1,"Insignificant",IF(F21=2,"Minor",IF(F21=3,"Moderate",IF(F21=4,"Major",IF(F21=5,"Catastrophic")))))</f>
        <v>Minor</v>
      </c>
      <c r="H21" s="57">
        <f aca="true" t="shared" si="41" ref="H21">D21*F21</f>
        <v>4</v>
      </c>
      <c r="I21" s="62" t="str">
        <f aca="true" t="shared" si="42" ref="I21">IF((H21&lt;=6),"Low",IF((H21&gt;6)*AND(H21&lt;13),"Medium",IF((H21&gt;=12),"High")))</f>
        <v>Low</v>
      </c>
      <c r="J21" s="70" t="s">
        <v>128</v>
      </c>
      <c r="K21" s="57">
        <v>2</v>
      </c>
      <c r="L21" s="63" t="str">
        <f aca="true" t="shared" si="43" ref="L21">IF(K21=1,"Remote",IF(K21=2,"Unlikely",IF(K21=3,"Possible",IF(K21=4,"Probable",IF(K21=5,"Highly Probable")))))</f>
        <v>Unlikely</v>
      </c>
      <c r="M21" s="57">
        <v>2</v>
      </c>
      <c r="N21" s="62" t="str">
        <f aca="true" t="shared" si="44" ref="N21">IF(M21=1,"Insignificant",IF(M21=2,"Minor",IF(M21=3,"Moderate",IF(M21=4,"Major",IF(M21=5,"Catastrophic")))))</f>
        <v>Minor</v>
      </c>
      <c r="O21" s="57">
        <f aca="true" t="shared" si="45" ref="O21">K21*M21</f>
        <v>4</v>
      </c>
      <c r="P21" s="62" t="str">
        <f aca="true" t="shared" si="46" ref="P21">IF((O21&lt;=6),"Low",IF((O21&gt;6)*AND(O21&lt;13),"Medium",IF((O21&gt;=12),"High")))</f>
        <v>Low</v>
      </c>
      <c r="Q21" s="56" t="s">
        <v>68</v>
      </c>
      <c r="R21" s="69" t="s">
        <v>111</v>
      </c>
      <c r="S21" s="38"/>
      <c r="T21" s="37"/>
      <c r="U21" s="38"/>
      <c r="V21" s="37"/>
      <c r="W21" s="34"/>
      <c r="X21" s="35"/>
      <c r="Y21" s="36"/>
    </row>
    <row r="22" spans="1:18" ht="15">
      <c r="A22" s="43"/>
      <c r="B22" s="43"/>
      <c r="C22" s="64"/>
      <c r="D22" s="58"/>
      <c r="E22" s="65"/>
      <c r="F22" s="58"/>
      <c r="G22" s="64"/>
      <c r="H22" s="58"/>
      <c r="I22" s="64"/>
      <c r="J22" s="43"/>
      <c r="K22" s="58"/>
      <c r="L22" s="65"/>
      <c r="M22" s="58"/>
      <c r="N22" s="64"/>
      <c r="O22" s="58"/>
      <c r="P22" s="64"/>
      <c r="R22" s="38"/>
    </row>
    <row r="23" spans="1:18" ht="59.25" customHeight="1">
      <c r="A23" s="43"/>
      <c r="B23" s="43"/>
      <c r="C23" s="64"/>
      <c r="D23" s="58"/>
      <c r="E23" s="65"/>
      <c r="F23" s="58"/>
      <c r="G23" s="64"/>
      <c r="H23" s="58"/>
      <c r="I23" s="64"/>
      <c r="J23" s="43"/>
      <c r="K23" s="58"/>
      <c r="L23" s="65"/>
      <c r="M23" s="58"/>
      <c r="N23" s="64"/>
      <c r="O23" s="58"/>
      <c r="P23" s="64"/>
      <c r="R23" s="38"/>
    </row>
    <row r="24" spans="1:18" ht="30.75" customHeight="1">
      <c r="A24" s="43"/>
      <c r="B24" s="43"/>
      <c r="C24" s="64"/>
      <c r="D24" s="58"/>
      <c r="E24" s="65"/>
      <c r="F24" s="58"/>
      <c r="G24" s="64"/>
      <c r="H24" s="58"/>
      <c r="I24" s="64"/>
      <c r="J24" s="43"/>
      <c r="K24" s="58"/>
      <c r="L24" s="65"/>
      <c r="M24" s="58"/>
      <c r="N24" s="64"/>
      <c r="O24" s="58"/>
      <c r="P24" s="64"/>
      <c r="R24" s="38"/>
    </row>
    <row r="25" spans="1:18" ht="72.75" customHeight="1">
      <c r="A25" s="43"/>
      <c r="B25" s="43"/>
      <c r="C25" s="64"/>
      <c r="D25" s="58"/>
      <c r="E25" s="65"/>
      <c r="F25" s="58"/>
      <c r="G25" s="64"/>
      <c r="H25" s="58"/>
      <c r="I25" s="64"/>
      <c r="J25" s="43"/>
      <c r="K25" s="58"/>
      <c r="L25" s="65"/>
      <c r="M25" s="58"/>
      <c r="N25" s="64"/>
      <c r="O25" s="58"/>
      <c r="P25" s="64"/>
      <c r="R25" s="38"/>
    </row>
    <row r="26" spans="1:18" ht="75" customHeight="1">
      <c r="A26" s="43"/>
      <c r="B26" s="43"/>
      <c r="C26" s="64"/>
      <c r="D26" s="58"/>
      <c r="E26" s="65"/>
      <c r="F26" s="58"/>
      <c r="G26" s="64"/>
      <c r="H26" s="58"/>
      <c r="I26" s="64"/>
      <c r="J26" s="43"/>
      <c r="K26" s="58"/>
      <c r="L26" s="65"/>
      <c r="M26" s="58"/>
      <c r="N26" s="64"/>
      <c r="O26" s="58"/>
      <c r="P26" s="64"/>
      <c r="R26" s="38"/>
    </row>
    <row r="27" spans="1:18" ht="75" customHeight="1">
      <c r="A27" s="43"/>
      <c r="B27" s="43"/>
      <c r="C27" s="64"/>
      <c r="D27" s="58"/>
      <c r="E27" s="65"/>
      <c r="F27" s="58"/>
      <c r="G27" s="64"/>
      <c r="H27" s="58"/>
      <c r="I27" s="64"/>
      <c r="J27" s="43"/>
      <c r="K27" s="58"/>
      <c r="L27" s="65"/>
      <c r="M27" s="58"/>
      <c r="N27" s="64"/>
      <c r="O27" s="58"/>
      <c r="P27" s="64"/>
      <c r="R27" s="38"/>
    </row>
    <row r="28" spans="1:18" ht="15">
      <c r="A28" s="43"/>
      <c r="B28" s="43"/>
      <c r="C28" s="64"/>
      <c r="D28" s="58"/>
      <c r="E28" s="65"/>
      <c r="F28" s="58"/>
      <c r="G28" s="64"/>
      <c r="H28" s="58"/>
      <c r="I28" s="64"/>
      <c r="J28" s="43"/>
      <c r="K28" s="58"/>
      <c r="L28" s="65"/>
      <c r="M28" s="58"/>
      <c r="N28" s="64"/>
      <c r="O28" s="58"/>
      <c r="P28" s="64"/>
      <c r="R28" s="38"/>
    </row>
  </sheetData>
  <mergeCells count="16">
    <mergeCell ref="Y1:Y2"/>
    <mergeCell ref="W1:W2"/>
    <mergeCell ref="X1:X2"/>
    <mergeCell ref="K1:P1"/>
    <mergeCell ref="K2:L2"/>
    <mergeCell ref="M2:N2"/>
    <mergeCell ref="O2:P2"/>
    <mergeCell ref="R1:R2"/>
    <mergeCell ref="Q1:Q2"/>
    <mergeCell ref="J1:J2"/>
    <mergeCell ref="B1:B2"/>
    <mergeCell ref="C1:C2"/>
    <mergeCell ref="D1:I1"/>
    <mergeCell ref="D2:E2"/>
    <mergeCell ref="F2:G2"/>
    <mergeCell ref="H2:I2"/>
  </mergeCells>
  <conditionalFormatting sqref="D3:H9 D17:H19 D22:H28">
    <cfRule type="colorScale" priority="129">
      <colorScale>
        <cfvo type="num" val="1"/>
        <cfvo type="num" val="12"/>
        <cfvo type="num" val="13"/>
        <color theme="9" tint="0.39998000860214233"/>
        <color rgb="FFFFEB84"/>
        <color rgb="FFFF7C80"/>
      </colorScale>
    </cfRule>
  </conditionalFormatting>
  <conditionalFormatting sqref="D3:D9 D17:D19 D22:D28">
    <cfRule type="colorScale" priority="127">
      <colorScale>
        <cfvo type="num" val="1"/>
        <cfvo type="percentile" val="50"/>
        <cfvo type="num" val="5"/>
        <color rgb="FFB4DBAD"/>
        <color rgb="FFFFEB84"/>
        <color rgb="FFFF5050"/>
      </colorScale>
    </cfRule>
  </conditionalFormatting>
  <conditionalFormatting sqref="F3:F9 F17:F19 F22:F28">
    <cfRule type="colorScale" priority="126">
      <colorScale>
        <cfvo type="num" val="1"/>
        <cfvo type="percentile" val="50"/>
        <cfvo type="num" val="5"/>
        <color rgb="FFB4DBAD"/>
        <color rgb="FFFFEB84"/>
        <color rgb="FFFF7C80"/>
      </colorScale>
    </cfRule>
  </conditionalFormatting>
  <conditionalFormatting sqref="S3:U4 S6:U14 S5 S17:U19">
    <cfRule type="colorScale" priority="125">
      <colorScale>
        <cfvo type="num" val="1"/>
        <cfvo type="num" val="12"/>
        <cfvo type="num" val="13"/>
        <color theme="9" tint="0.39998000860214233"/>
        <color rgb="FFFFEB84"/>
        <color rgb="FFFF7C80"/>
      </colorScale>
    </cfRule>
  </conditionalFormatting>
  <conditionalFormatting sqref="S3:S14 S17:S19">
    <cfRule type="colorScale" priority="112">
      <colorScale>
        <cfvo type="num" val="1"/>
        <cfvo type="percentile" val="50"/>
        <cfvo type="num" val="5"/>
        <color rgb="FFB4DBAD"/>
        <color rgb="FFFFEB84"/>
        <color rgb="FFFF7C80"/>
      </colorScale>
    </cfRule>
    <cfRule type="colorScale" priority="123">
      <colorScale>
        <cfvo type="num" val="1"/>
        <cfvo type="percentile" val="50"/>
        <cfvo type="num" val="5"/>
        <color rgb="FFB4DBAD"/>
        <color rgb="FFFFEB84"/>
        <color rgb="FFFF7C80"/>
      </colorScale>
    </cfRule>
  </conditionalFormatting>
  <conditionalFormatting sqref="S5:U5">
    <cfRule type="colorScale" priority="122">
      <colorScale>
        <cfvo type="num" val="1"/>
        <cfvo type="num" val="12"/>
        <cfvo type="num" val="13"/>
        <color theme="9" tint="0.39998000860214233"/>
        <color rgb="FFFFEB84"/>
        <color rgb="FFFF7C80"/>
      </colorScale>
    </cfRule>
  </conditionalFormatting>
  <conditionalFormatting sqref="S5">
    <cfRule type="colorScale" priority="121">
      <colorScale>
        <cfvo type="num" val="1"/>
        <cfvo type="percentile" val="50"/>
        <cfvo type="num" val="5"/>
        <color rgb="FFB4DBAD"/>
        <color rgb="FFFFEB84"/>
        <color rgb="FFFF7C80"/>
      </colorScale>
    </cfRule>
  </conditionalFormatting>
  <conditionalFormatting sqref="K3:O14 K17:O19 K22:O28">
    <cfRule type="colorScale" priority="111">
      <colorScale>
        <cfvo type="num" val="1"/>
        <cfvo type="num" val="12"/>
        <cfvo type="num" val="13"/>
        <color theme="9" tint="0.39998000860214233"/>
        <color rgb="FFFFEB84"/>
        <color rgb="FFFF7C80"/>
      </colorScale>
    </cfRule>
  </conditionalFormatting>
  <conditionalFormatting sqref="K3:K14 K17:K19 K22:K28">
    <cfRule type="colorScale" priority="110">
      <colorScale>
        <cfvo type="num" val="1"/>
        <cfvo type="percentile" val="50"/>
        <cfvo type="num" val="5"/>
        <color rgb="FFB4DBAD"/>
        <color rgb="FFFFEB84"/>
        <color rgb="FFFF5050"/>
      </colorScale>
    </cfRule>
  </conditionalFormatting>
  <conditionalFormatting sqref="M3:M14 M17:M19 M22:M28">
    <cfRule type="colorScale" priority="109">
      <colorScale>
        <cfvo type="num" val="1"/>
        <cfvo type="percentile" val="50"/>
        <cfvo type="num" val="5"/>
        <color rgb="FFB4DBAD"/>
        <color rgb="FFFFEB84"/>
        <color rgb="FFFF7C80"/>
      </colorScale>
    </cfRule>
  </conditionalFormatting>
  <conditionalFormatting sqref="D10:H10">
    <cfRule type="colorScale" priority="108">
      <colorScale>
        <cfvo type="num" val="1"/>
        <cfvo type="num" val="12"/>
        <cfvo type="num" val="13"/>
        <color theme="9" tint="0.39998000860214233"/>
        <color rgb="FFFFEB84"/>
        <color rgb="FFFF7C80"/>
      </colorScale>
    </cfRule>
  </conditionalFormatting>
  <conditionalFormatting sqref="D10">
    <cfRule type="colorScale" priority="107">
      <colorScale>
        <cfvo type="num" val="1"/>
        <cfvo type="percentile" val="50"/>
        <cfvo type="num" val="5"/>
        <color rgb="FFB4DBAD"/>
        <color rgb="FFFFEB84"/>
        <color rgb="FFFF5050"/>
      </colorScale>
    </cfRule>
  </conditionalFormatting>
  <conditionalFormatting sqref="F10">
    <cfRule type="colorScale" priority="106">
      <colorScale>
        <cfvo type="num" val="1"/>
        <cfvo type="percentile" val="50"/>
        <cfvo type="num" val="5"/>
        <color rgb="FFB4DBAD"/>
        <color rgb="FFFFEB84"/>
        <color rgb="FFFF7C80"/>
      </colorScale>
    </cfRule>
  </conditionalFormatting>
  <conditionalFormatting sqref="D11:H11">
    <cfRule type="colorScale" priority="105">
      <colorScale>
        <cfvo type="num" val="1"/>
        <cfvo type="num" val="12"/>
        <cfvo type="num" val="13"/>
        <color theme="9" tint="0.39998000860214233"/>
        <color rgb="FFFFEB84"/>
        <color rgb="FFFF7C80"/>
      </colorScale>
    </cfRule>
  </conditionalFormatting>
  <conditionalFormatting sqref="D11">
    <cfRule type="colorScale" priority="104">
      <colorScale>
        <cfvo type="num" val="1"/>
        <cfvo type="percentile" val="50"/>
        <cfvo type="num" val="5"/>
        <color rgb="FFB4DBAD"/>
        <color rgb="FFFFEB84"/>
        <color rgb="FFFF5050"/>
      </colorScale>
    </cfRule>
  </conditionalFormatting>
  <conditionalFormatting sqref="F11">
    <cfRule type="colorScale" priority="103">
      <colorScale>
        <cfvo type="num" val="1"/>
        <cfvo type="percentile" val="50"/>
        <cfvo type="num" val="5"/>
        <color rgb="FFB4DBAD"/>
        <color rgb="FFFFEB84"/>
        <color rgb="FFFF7C80"/>
      </colorScale>
    </cfRule>
  </conditionalFormatting>
  <conditionalFormatting sqref="D12:H12">
    <cfRule type="colorScale" priority="102">
      <colorScale>
        <cfvo type="num" val="1"/>
        <cfvo type="num" val="12"/>
        <cfvo type="num" val="13"/>
        <color theme="9" tint="0.39998000860214233"/>
        <color rgb="FFFFEB84"/>
        <color rgb="FFFF7C80"/>
      </colorScale>
    </cfRule>
  </conditionalFormatting>
  <conditionalFormatting sqref="D12">
    <cfRule type="colorScale" priority="101">
      <colorScale>
        <cfvo type="num" val="1"/>
        <cfvo type="percentile" val="50"/>
        <cfvo type="num" val="5"/>
        <color rgb="FFB4DBAD"/>
        <color rgb="FFFFEB84"/>
        <color rgb="FFFF5050"/>
      </colorScale>
    </cfRule>
  </conditionalFormatting>
  <conditionalFormatting sqref="F12">
    <cfRule type="colorScale" priority="100">
      <colorScale>
        <cfvo type="num" val="1"/>
        <cfvo type="percentile" val="50"/>
        <cfvo type="num" val="5"/>
        <color rgb="FFB4DBAD"/>
        <color rgb="FFFFEB84"/>
        <color rgb="FFFF7C80"/>
      </colorScale>
    </cfRule>
  </conditionalFormatting>
  <conditionalFormatting sqref="D13:H13">
    <cfRule type="colorScale" priority="99">
      <colorScale>
        <cfvo type="num" val="1"/>
        <cfvo type="num" val="12"/>
        <cfvo type="num" val="13"/>
        <color theme="9" tint="0.39998000860214233"/>
        <color rgb="FFFFEB84"/>
        <color rgb="FFFF7C80"/>
      </colorScale>
    </cfRule>
  </conditionalFormatting>
  <conditionalFormatting sqref="D13">
    <cfRule type="colorScale" priority="98">
      <colorScale>
        <cfvo type="num" val="1"/>
        <cfvo type="percentile" val="50"/>
        <cfvo type="num" val="5"/>
        <color rgb="FFB4DBAD"/>
        <color rgb="FFFFEB84"/>
        <color rgb="FFFF5050"/>
      </colorScale>
    </cfRule>
  </conditionalFormatting>
  <conditionalFormatting sqref="F13">
    <cfRule type="colorScale" priority="97">
      <colorScale>
        <cfvo type="num" val="1"/>
        <cfvo type="percentile" val="50"/>
        <cfvo type="num" val="5"/>
        <color rgb="FFB4DBAD"/>
        <color rgb="FFFFEB84"/>
        <color rgb="FFFF7C80"/>
      </colorScale>
    </cfRule>
  </conditionalFormatting>
  <conditionalFormatting sqref="D14:H14">
    <cfRule type="colorScale" priority="96">
      <colorScale>
        <cfvo type="num" val="1"/>
        <cfvo type="num" val="12"/>
        <cfvo type="num" val="13"/>
        <color theme="9" tint="0.39998000860214233"/>
        <color rgb="FFFFEB84"/>
        <color rgb="FFFF7C80"/>
      </colorScale>
    </cfRule>
  </conditionalFormatting>
  <conditionalFormatting sqref="D14">
    <cfRule type="colorScale" priority="95">
      <colorScale>
        <cfvo type="num" val="1"/>
        <cfvo type="percentile" val="50"/>
        <cfvo type="num" val="5"/>
        <color rgb="FFB4DBAD"/>
        <color rgb="FFFFEB84"/>
        <color rgb="FFFF5050"/>
      </colorScale>
    </cfRule>
  </conditionalFormatting>
  <conditionalFormatting sqref="F14">
    <cfRule type="colorScale" priority="94">
      <colorScale>
        <cfvo type="num" val="1"/>
        <cfvo type="percentile" val="50"/>
        <cfvo type="num" val="5"/>
        <color rgb="FFB4DBAD"/>
        <color rgb="FFFFEB84"/>
        <color rgb="FFFF7C80"/>
      </colorScale>
    </cfRule>
  </conditionalFormatting>
  <conditionalFormatting sqref="D3:D14 F3:F14 H3:H14 K3:K14 M3:M14 O3:O14 O17:O19 M17:M19 K17:K19 H17:H19 F17:F19 D17:D19">
    <cfRule type="cellIs" priority="91" dxfId="3" operator="between">
      <formula>15</formula>
      <formula>25</formula>
    </cfRule>
    <cfRule type="cellIs" priority="92" dxfId="2" operator="between">
      <formula>8</formula>
      <formula>12</formula>
    </cfRule>
    <cfRule type="cellIs" priority="93" dxfId="4" operator="between">
      <formula>1</formula>
      <formula>6</formula>
    </cfRule>
  </conditionalFormatting>
  <conditionalFormatting sqref="D3:D14 F3:F14 K3:K14 M3:M14 M17:M19 K17:K19 F17:F19 D17:D19">
    <cfRule type="cellIs" priority="90" dxfId="4" operator="equal">
      <formula>1</formula>
    </cfRule>
  </conditionalFormatting>
  <conditionalFormatting sqref="D3:D14 F3:F14 K3:K14 M3:M14 M17:M19 K17:K19 F17:F19 D17:D19">
    <cfRule type="cellIs" priority="89" dxfId="3" operator="equal">
      <formula>4</formula>
    </cfRule>
  </conditionalFormatting>
  <conditionalFormatting sqref="D3:D14 F3:F14 K3:K14 M3:M14 M17:M19 K17:K19 F17:F19 D17:D19">
    <cfRule type="cellIs" priority="88" dxfId="2" operator="equal">
      <formula>2</formula>
    </cfRule>
  </conditionalFormatting>
  <conditionalFormatting sqref="D3:D14 F3:F14 K3:K14 M3:M14 M17:M19 K17:K19 F17:F19 D17:D19">
    <cfRule type="cellIs" priority="87" dxfId="1" operator="equal">
      <formula>5</formula>
    </cfRule>
  </conditionalFormatting>
  <conditionalFormatting sqref="D3:D14 F3:F14 K3:K14 M3:M14 M17:M19 K17:K19 F17:F19 D17:D19">
    <cfRule type="cellIs" priority="86" dxfId="0" operator="equal">
      <formula>3</formula>
    </cfRule>
  </conditionalFormatting>
  <conditionalFormatting sqref="S15:U15">
    <cfRule type="colorScale" priority="85">
      <colorScale>
        <cfvo type="num" val="1"/>
        <cfvo type="num" val="12"/>
        <cfvo type="num" val="13"/>
        <color theme="9" tint="0.39998000860214233"/>
        <color rgb="FFFFEB84"/>
        <color rgb="FFFF7C80"/>
      </colorScale>
    </cfRule>
  </conditionalFormatting>
  <conditionalFormatting sqref="S15">
    <cfRule type="colorScale" priority="83">
      <colorScale>
        <cfvo type="num" val="1"/>
        <cfvo type="percentile" val="50"/>
        <cfvo type="num" val="5"/>
        <color rgb="FFB4DBAD"/>
        <color rgb="FFFFEB84"/>
        <color rgb="FFFF7C80"/>
      </colorScale>
    </cfRule>
    <cfRule type="colorScale" priority="84">
      <colorScale>
        <cfvo type="num" val="1"/>
        <cfvo type="percentile" val="50"/>
        <cfvo type="num" val="5"/>
        <color rgb="FFB4DBAD"/>
        <color rgb="FFFFEB84"/>
        <color rgb="FFFF7C80"/>
      </colorScale>
    </cfRule>
  </conditionalFormatting>
  <conditionalFormatting sqref="K15:O15">
    <cfRule type="colorScale" priority="82">
      <colorScale>
        <cfvo type="num" val="1"/>
        <cfvo type="num" val="12"/>
        <cfvo type="num" val="13"/>
        <color theme="9" tint="0.39998000860214233"/>
        <color rgb="FFFFEB84"/>
        <color rgb="FFFF7C80"/>
      </colorScale>
    </cfRule>
  </conditionalFormatting>
  <conditionalFormatting sqref="K15">
    <cfRule type="colorScale" priority="81">
      <colorScale>
        <cfvo type="num" val="1"/>
        <cfvo type="percentile" val="50"/>
        <cfvo type="num" val="5"/>
        <color rgb="FFB4DBAD"/>
        <color rgb="FFFFEB84"/>
        <color rgb="FFFF5050"/>
      </colorScale>
    </cfRule>
  </conditionalFormatting>
  <conditionalFormatting sqref="M15">
    <cfRule type="colorScale" priority="80">
      <colorScale>
        <cfvo type="num" val="1"/>
        <cfvo type="percentile" val="50"/>
        <cfvo type="num" val="5"/>
        <color rgb="FFB4DBAD"/>
        <color rgb="FFFFEB84"/>
        <color rgb="FFFF7C80"/>
      </colorScale>
    </cfRule>
  </conditionalFormatting>
  <conditionalFormatting sqref="D15:H15">
    <cfRule type="colorScale" priority="79">
      <colorScale>
        <cfvo type="num" val="1"/>
        <cfvo type="num" val="12"/>
        <cfvo type="num" val="13"/>
        <color theme="9" tint="0.39998000860214233"/>
        <color rgb="FFFFEB84"/>
        <color rgb="FFFF7C80"/>
      </colorScale>
    </cfRule>
  </conditionalFormatting>
  <conditionalFormatting sqref="D15">
    <cfRule type="colorScale" priority="78">
      <colorScale>
        <cfvo type="num" val="1"/>
        <cfvo type="percentile" val="50"/>
        <cfvo type="num" val="5"/>
        <color rgb="FFB4DBAD"/>
        <color rgb="FFFFEB84"/>
        <color rgb="FFFF5050"/>
      </colorScale>
    </cfRule>
  </conditionalFormatting>
  <conditionalFormatting sqref="F15">
    <cfRule type="colorScale" priority="77">
      <colorScale>
        <cfvo type="num" val="1"/>
        <cfvo type="percentile" val="50"/>
        <cfvo type="num" val="5"/>
        <color rgb="FFB4DBAD"/>
        <color rgb="FFFFEB84"/>
        <color rgb="FFFF7C80"/>
      </colorScale>
    </cfRule>
  </conditionalFormatting>
  <conditionalFormatting sqref="D15 F15 H15 K15 M15 O15">
    <cfRule type="cellIs" priority="74" dxfId="3" operator="between">
      <formula>15</formula>
      <formula>25</formula>
    </cfRule>
    <cfRule type="cellIs" priority="75" dxfId="2" operator="between">
      <formula>8</formula>
      <formula>12</formula>
    </cfRule>
    <cfRule type="cellIs" priority="76" dxfId="4" operator="between">
      <formula>1</formula>
      <formula>6</formula>
    </cfRule>
  </conditionalFormatting>
  <conditionalFormatting sqref="D15 F15 K15 M15">
    <cfRule type="cellIs" priority="73" dxfId="4" operator="equal">
      <formula>1</formula>
    </cfRule>
  </conditionalFormatting>
  <conditionalFormatting sqref="D15 F15 K15 M15">
    <cfRule type="cellIs" priority="72" dxfId="3" operator="equal">
      <formula>4</formula>
    </cfRule>
  </conditionalFormatting>
  <conditionalFormatting sqref="D15 F15 K15 M15">
    <cfRule type="cellIs" priority="71" dxfId="2" operator="equal">
      <formula>2</formula>
    </cfRule>
  </conditionalFormatting>
  <conditionalFormatting sqref="D15 F15 K15 M15">
    <cfRule type="cellIs" priority="70" dxfId="1" operator="equal">
      <formula>5</formula>
    </cfRule>
  </conditionalFormatting>
  <conditionalFormatting sqref="D15 F15 K15 M15">
    <cfRule type="cellIs" priority="69" dxfId="0" operator="equal">
      <formula>3</formula>
    </cfRule>
  </conditionalFormatting>
  <conditionalFormatting sqref="S16:U16">
    <cfRule type="colorScale" priority="68">
      <colorScale>
        <cfvo type="num" val="1"/>
        <cfvo type="num" val="12"/>
        <cfvo type="num" val="13"/>
        <color theme="9" tint="0.39998000860214233"/>
        <color rgb="FFFFEB84"/>
        <color rgb="FFFF7C80"/>
      </colorScale>
    </cfRule>
  </conditionalFormatting>
  <conditionalFormatting sqref="S16">
    <cfRule type="colorScale" priority="66">
      <colorScale>
        <cfvo type="num" val="1"/>
        <cfvo type="percentile" val="50"/>
        <cfvo type="num" val="5"/>
        <color rgb="FFB4DBAD"/>
        <color rgb="FFFFEB84"/>
        <color rgb="FFFF7C80"/>
      </colorScale>
    </cfRule>
    <cfRule type="colorScale" priority="67">
      <colorScale>
        <cfvo type="num" val="1"/>
        <cfvo type="percentile" val="50"/>
        <cfvo type="num" val="5"/>
        <color rgb="FFB4DBAD"/>
        <color rgb="FFFFEB84"/>
        <color rgb="FFFF7C80"/>
      </colorScale>
    </cfRule>
  </conditionalFormatting>
  <conditionalFormatting sqref="K16:O16">
    <cfRule type="colorScale" priority="65">
      <colorScale>
        <cfvo type="num" val="1"/>
        <cfvo type="num" val="12"/>
        <cfvo type="num" val="13"/>
        <color theme="9" tint="0.39998000860214233"/>
        <color rgb="FFFFEB84"/>
        <color rgb="FFFF7C80"/>
      </colorScale>
    </cfRule>
  </conditionalFormatting>
  <conditionalFormatting sqref="K16">
    <cfRule type="colorScale" priority="64">
      <colorScale>
        <cfvo type="num" val="1"/>
        <cfvo type="percentile" val="50"/>
        <cfvo type="num" val="5"/>
        <color rgb="FFB4DBAD"/>
        <color rgb="FFFFEB84"/>
        <color rgb="FFFF5050"/>
      </colorScale>
    </cfRule>
  </conditionalFormatting>
  <conditionalFormatting sqref="M16">
    <cfRule type="colorScale" priority="63">
      <colorScale>
        <cfvo type="num" val="1"/>
        <cfvo type="percentile" val="50"/>
        <cfvo type="num" val="5"/>
        <color rgb="FFB4DBAD"/>
        <color rgb="FFFFEB84"/>
        <color rgb="FFFF7C80"/>
      </colorScale>
    </cfRule>
  </conditionalFormatting>
  <conditionalFormatting sqref="D16:H16">
    <cfRule type="colorScale" priority="62">
      <colorScale>
        <cfvo type="num" val="1"/>
        <cfvo type="num" val="12"/>
        <cfvo type="num" val="13"/>
        <color theme="9" tint="0.39998000860214233"/>
        <color rgb="FFFFEB84"/>
        <color rgb="FFFF7C80"/>
      </colorScale>
    </cfRule>
  </conditionalFormatting>
  <conditionalFormatting sqref="D16">
    <cfRule type="colorScale" priority="61">
      <colorScale>
        <cfvo type="num" val="1"/>
        <cfvo type="percentile" val="50"/>
        <cfvo type="num" val="5"/>
        <color rgb="FFB4DBAD"/>
        <color rgb="FFFFEB84"/>
        <color rgb="FFFF5050"/>
      </colorScale>
    </cfRule>
  </conditionalFormatting>
  <conditionalFormatting sqref="F16">
    <cfRule type="colorScale" priority="60">
      <colorScale>
        <cfvo type="num" val="1"/>
        <cfvo type="percentile" val="50"/>
        <cfvo type="num" val="5"/>
        <color rgb="FFB4DBAD"/>
        <color rgb="FFFFEB84"/>
        <color rgb="FFFF7C80"/>
      </colorScale>
    </cfRule>
  </conditionalFormatting>
  <conditionalFormatting sqref="D16 F16 H16 K16 M16 O16">
    <cfRule type="cellIs" priority="57" dxfId="3" operator="between">
      <formula>15</formula>
      <formula>25</formula>
    </cfRule>
    <cfRule type="cellIs" priority="58" dxfId="2" operator="between">
      <formula>8</formula>
      <formula>12</formula>
    </cfRule>
    <cfRule type="cellIs" priority="59" dxfId="4" operator="between">
      <formula>1</formula>
      <formula>6</formula>
    </cfRule>
  </conditionalFormatting>
  <conditionalFormatting sqref="D16 F16 K16 M16">
    <cfRule type="cellIs" priority="56" dxfId="4" operator="equal">
      <formula>1</formula>
    </cfRule>
  </conditionalFormatting>
  <conditionalFormatting sqref="D16 F16 K16 M16">
    <cfRule type="cellIs" priority="55" dxfId="3" operator="equal">
      <formula>4</formula>
    </cfRule>
  </conditionalFormatting>
  <conditionalFormatting sqref="D16 F16 K16 M16">
    <cfRule type="cellIs" priority="54" dxfId="2" operator="equal">
      <formula>2</formula>
    </cfRule>
  </conditionalFormatting>
  <conditionalFormatting sqref="D16 F16 K16 M16">
    <cfRule type="cellIs" priority="53" dxfId="1" operator="equal">
      <formula>5</formula>
    </cfRule>
  </conditionalFormatting>
  <conditionalFormatting sqref="D16 F16 K16 M16">
    <cfRule type="cellIs" priority="52" dxfId="0" operator="equal">
      <formula>3</formula>
    </cfRule>
  </conditionalFormatting>
  <conditionalFormatting sqref="D20:H20">
    <cfRule type="colorScale" priority="34">
      <colorScale>
        <cfvo type="num" val="1"/>
        <cfvo type="num" val="12"/>
        <cfvo type="num" val="13"/>
        <color theme="9" tint="0.39998000860214233"/>
        <color rgb="FFFFEB84"/>
        <color rgb="FFFF7C80"/>
      </colorScale>
    </cfRule>
  </conditionalFormatting>
  <conditionalFormatting sqref="D20">
    <cfRule type="colorScale" priority="33">
      <colorScale>
        <cfvo type="num" val="1"/>
        <cfvo type="percentile" val="50"/>
        <cfvo type="num" val="5"/>
        <color rgb="FFB4DBAD"/>
        <color rgb="FFFFEB84"/>
        <color rgb="FFFF5050"/>
      </colorScale>
    </cfRule>
  </conditionalFormatting>
  <conditionalFormatting sqref="F20">
    <cfRule type="colorScale" priority="32">
      <colorScale>
        <cfvo type="num" val="1"/>
        <cfvo type="percentile" val="50"/>
        <cfvo type="num" val="5"/>
        <color rgb="FFB4DBAD"/>
        <color rgb="FFFFEB84"/>
        <color rgb="FFFF7C80"/>
      </colorScale>
    </cfRule>
  </conditionalFormatting>
  <conditionalFormatting sqref="S20:U20">
    <cfRule type="colorScale" priority="31">
      <colorScale>
        <cfvo type="num" val="1"/>
        <cfvo type="num" val="12"/>
        <cfvo type="num" val="13"/>
        <color theme="9" tint="0.39998000860214233"/>
        <color rgb="FFFFEB84"/>
        <color rgb="FFFF7C80"/>
      </colorScale>
    </cfRule>
  </conditionalFormatting>
  <conditionalFormatting sqref="S20">
    <cfRule type="colorScale" priority="29">
      <colorScale>
        <cfvo type="num" val="1"/>
        <cfvo type="percentile" val="50"/>
        <cfvo type="num" val="5"/>
        <color rgb="FFB4DBAD"/>
        <color rgb="FFFFEB84"/>
        <color rgb="FFFF7C80"/>
      </colorScale>
    </cfRule>
    <cfRule type="colorScale" priority="30">
      <colorScale>
        <cfvo type="num" val="1"/>
        <cfvo type="percentile" val="50"/>
        <cfvo type="num" val="5"/>
        <color rgb="FFB4DBAD"/>
        <color rgb="FFFFEB84"/>
        <color rgb="FFFF7C80"/>
      </colorScale>
    </cfRule>
  </conditionalFormatting>
  <conditionalFormatting sqref="K20:O20">
    <cfRule type="colorScale" priority="28">
      <colorScale>
        <cfvo type="num" val="1"/>
        <cfvo type="num" val="12"/>
        <cfvo type="num" val="13"/>
        <color theme="9" tint="0.39998000860214233"/>
        <color rgb="FFFFEB84"/>
        <color rgb="FFFF7C80"/>
      </colorScale>
    </cfRule>
  </conditionalFormatting>
  <conditionalFormatting sqref="K20">
    <cfRule type="colorScale" priority="27">
      <colorScale>
        <cfvo type="num" val="1"/>
        <cfvo type="percentile" val="50"/>
        <cfvo type="num" val="5"/>
        <color rgb="FFB4DBAD"/>
        <color rgb="FFFFEB84"/>
        <color rgb="FFFF5050"/>
      </colorScale>
    </cfRule>
  </conditionalFormatting>
  <conditionalFormatting sqref="M20">
    <cfRule type="colorScale" priority="26">
      <colorScale>
        <cfvo type="num" val="1"/>
        <cfvo type="percentile" val="50"/>
        <cfvo type="num" val="5"/>
        <color rgb="FFB4DBAD"/>
        <color rgb="FFFFEB84"/>
        <color rgb="FFFF7C80"/>
      </colorScale>
    </cfRule>
  </conditionalFormatting>
  <conditionalFormatting sqref="O20 M20 K20 H20 F20 D20">
    <cfRule type="cellIs" priority="23" dxfId="3" operator="between">
      <formula>15</formula>
      <formula>25</formula>
    </cfRule>
    <cfRule type="cellIs" priority="24" dxfId="2" operator="between">
      <formula>8</formula>
      <formula>12</formula>
    </cfRule>
    <cfRule type="cellIs" priority="25" dxfId="4" operator="between">
      <formula>1</formula>
      <formula>6</formula>
    </cfRule>
  </conditionalFormatting>
  <conditionalFormatting sqref="M20 K20 F20 D20">
    <cfRule type="cellIs" priority="22" dxfId="4" operator="equal">
      <formula>1</formula>
    </cfRule>
  </conditionalFormatting>
  <conditionalFormatting sqref="M20 K20 F20 D20">
    <cfRule type="cellIs" priority="21" dxfId="3" operator="equal">
      <formula>4</formula>
    </cfRule>
  </conditionalFormatting>
  <conditionalFormatting sqref="M20 K20 F20 D20">
    <cfRule type="cellIs" priority="20" dxfId="2" operator="equal">
      <formula>2</formula>
    </cfRule>
  </conditionalFormatting>
  <conditionalFormatting sqref="M20 K20 F20 D20">
    <cfRule type="cellIs" priority="19" dxfId="1" operator="equal">
      <formula>5</formula>
    </cfRule>
  </conditionalFormatting>
  <conditionalFormatting sqref="M20 K20 F20 D20">
    <cfRule type="cellIs" priority="18" dxfId="0" operator="equal">
      <formula>3</formula>
    </cfRule>
  </conditionalFormatting>
  <conditionalFormatting sqref="D21:H21">
    <cfRule type="colorScale" priority="17">
      <colorScale>
        <cfvo type="num" val="1"/>
        <cfvo type="num" val="12"/>
        <cfvo type="num" val="13"/>
        <color theme="9" tint="0.39998000860214233"/>
        <color rgb="FFFFEB84"/>
        <color rgb="FFFF7C80"/>
      </colorScale>
    </cfRule>
  </conditionalFormatting>
  <conditionalFormatting sqref="D21">
    <cfRule type="colorScale" priority="16">
      <colorScale>
        <cfvo type="num" val="1"/>
        <cfvo type="percentile" val="50"/>
        <cfvo type="num" val="5"/>
        <color rgb="FFB4DBAD"/>
        <color rgb="FFFFEB84"/>
        <color rgb="FFFF5050"/>
      </colorScale>
    </cfRule>
  </conditionalFormatting>
  <conditionalFormatting sqref="F21">
    <cfRule type="colorScale" priority="15">
      <colorScale>
        <cfvo type="num" val="1"/>
        <cfvo type="percentile" val="50"/>
        <cfvo type="num" val="5"/>
        <color rgb="FFB4DBAD"/>
        <color rgb="FFFFEB84"/>
        <color rgb="FFFF7C80"/>
      </colorScale>
    </cfRule>
  </conditionalFormatting>
  <conditionalFormatting sqref="S21:U21">
    <cfRule type="colorScale" priority="14">
      <colorScale>
        <cfvo type="num" val="1"/>
        <cfvo type="num" val="12"/>
        <cfvo type="num" val="13"/>
        <color theme="9" tint="0.39998000860214233"/>
        <color rgb="FFFFEB84"/>
        <color rgb="FFFF7C80"/>
      </colorScale>
    </cfRule>
  </conditionalFormatting>
  <conditionalFormatting sqref="S21">
    <cfRule type="colorScale" priority="12">
      <colorScale>
        <cfvo type="num" val="1"/>
        <cfvo type="percentile" val="50"/>
        <cfvo type="num" val="5"/>
        <color rgb="FFB4DBAD"/>
        <color rgb="FFFFEB84"/>
        <color rgb="FFFF7C80"/>
      </colorScale>
    </cfRule>
    <cfRule type="colorScale" priority="13">
      <colorScale>
        <cfvo type="num" val="1"/>
        <cfvo type="percentile" val="50"/>
        <cfvo type="num" val="5"/>
        <color rgb="FFB4DBAD"/>
        <color rgb="FFFFEB84"/>
        <color rgb="FFFF7C80"/>
      </colorScale>
    </cfRule>
  </conditionalFormatting>
  <conditionalFormatting sqref="K21:O21">
    <cfRule type="colorScale" priority="11">
      <colorScale>
        <cfvo type="num" val="1"/>
        <cfvo type="num" val="12"/>
        <cfvo type="num" val="13"/>
        <color theme="9" tint="0.39998000860214233"/>
        <color rgb="FFFFEB84"/>
        <color rgb="FFFF7C80"/>
      </colorScale>
    </cfRule>
  </conditionalFormatting>
  <conditionalFormatting sqref="K21">
    <cfRule type="colorScale" priority="10">
      <colorScale>
        <cfvo type="num" val="1"/>
        <cfvo type="percentile" val="50"/>
        <cfvo type="num" val="5"/>
        <color rgb="FFB4DBAD"/>
        <color rgb="FFFFEB84"/>
        <color rgb="FFFF5050"/>
      </colorScale>
    </cfRule>
  </conditionalFormatting>
  <conditionalFormatting sqref="M21">
    <cfRule type="colorScale" priority="9">
      <colorScale>
        <cfvo type="num" val="1"/>
        <cfvo type="percentile" val="50"/>
        <cfvo type="num" val="5"/>
        <color rgb="FFB4DBAD"/>
        <color rgb="FFFFEB84"/>
        <color rgb="FFFF7C80"/>
      </colorScale>
    </cfRule>
  </conditionalFormatting>
  <conditionalFormatting sqref="O21 M21 K21 H21 F21 D21">
    <cfRule type="cellIs" priority="6" dxfId="3" operator="between">
      <formula>15</formula>
      <formula>25</formula>
    </cfRule>
    <cfRule type="cellIs" priority="7" dxfId="2" operator="between">
      <formula>8</formula>
      <formula>12</formula>
    </cfRule>
    <cfRule type="cellIs" priority="8" dxfId="4" operator="between">
      <formula>1</formula>
      <formula>6</formula>
    </cfRule>
  </conditionalFormatting>
  <conditionalFormatting sqref="M21 K21 F21 D21">
    <cfRule type="cellIs" priority="5" dxfId="4" operator="equal">
      <formula>1</formula>
    </cfRule>
  </conditionalFormatting>
  <conditionalFormatting sqref="M21 K21 F21 D21">
    <cfRule type="cellIs" priority="4" dxfId="3" operator="equal">
      <formula>4</formula>
    </cfRule>
  </conditionalFormatting>
  <conditionalFormatting sqref="M21 K21 F21 D21">
    <cfRule type="cellIs" priority="3" dxfId="2" operator="equal">
      <formula>2</formula>
    </cfRule>
  </conditionalFormatting>
  <conditionalFormatting sqref="M21 K21 F21 D21">
    <cfRule type="cellIs" priority="2" dxfId="1" operator="equal">
      <formula>5</formula>
    </cfRule>
  </conditionalFormatting>
  <conditionalFormatting sqref="M21 K21 F21 D21">
    <cfRule type="cellIs" priority="1" dxfId="0" operator="equal">
      <formula>3</formula>
    </cfRule>
  </conditionalFormatting>
  <dataValidations count="4">
    <dataValidation type="list" allowBlank="1" showInputMessage="1" showErrorMessage="1" sqref="D3:D7 D25:D28 K22 K3:K7 K25:K28 D22">
      <formula1>DATA!$A$2:$A$6</formula1>
    </dataValidation>
    <dataValidation type="list" allowBlank="1" showInputMessage="1" showErrorMessage="1" sqref="F3:F7 F25:F28 M22 M3:M7 M25:M28 F22">
      <formula1>DATA!$C$2:$C$6</formula1>
    </dataValidation>
    <dataValidation type="list" allowBlank="1" showInputMessage="1" showErrorMessage="1" sqref="S3:S16">
      <formula1>'C:\Users\george.eckton\AppData\Local\Microsoft\Windows\INetCache\Content.Outlook\1NMDJRMA\[Risk Register SP 17_jpg.xlsx]DATA'!#REF!</formula1>
    </dataValidation>
    <dataValidation type="list" allowBlank="1" showInputMessage="1" showErrorMessage="1" sqref="C3:C28">
      <formula1>DATA!$G$2:$G$11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86" r:id="rId1"/>
  <headerFooter>
    <oddHeader>&amp;LAppendix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zoomScale="64" zoomScaleNormal="64" workbookViewId="0" topLeftCell="A1">
      <selection activeCell="M5" sqref="M5"/>
    </sheetView>
  </sheetViews>
  <sheetFormatPr defaultColWidth="9.140625" defaultRowHeight="15"/>
  <cols>
    <col min="1" max="1" width="4.140625" style="0" customWidth="1"/>
    <col min="2" max="2" width="15.140625" style="0" customWidth="1"/>
    <col min="3" max="3" width="4.28125" style="0" customWidth="1"/>
    <col min="4" max="4" width="12.28125" style="0" customWidth="1"/>
    <col min="5" max="5" width="3.8515625" style="0" customWidth="1"/>
    <col min="6" max="6" width="14.421875" style="0" customWidth="1"/>
    <col min="7" max="7" width="22.00390625" style="0" customWidth="1"/>
    <col min="8" max="8" width="3.00390625" style="0" customWidth="1"/>
    <col min="9" max="9" width="10.140625" style="0" customWidth="1"/>
    <col min="10" max="10" width="6.00390625" style="0" customWidth="1"/>
    <col min="11" max="11" width="24.7109375" style="0" customWidth="1"/>
    <col min="12" max="12" width="32.00390625" style="0" customWidth="1"/>
    <col min="13" max="13" width="13.7109375" style="0" customWidth="1"/>
    <col min="14" max="14" width="2.7109375" style="0" customWidth="1"/>
    <col min="15" max="15" width="12.140625" style="0" customWidth="1"/>
    <col min="20" max="20" width="9.140625" style="0" customWidth="1"/>
  </cols>
  <sheetData>
    <row r="1" spans="1:20" ht="16.8">
      <c r="A1" s="89" t="s">
        <v>15</v>
      </c>
      <c r="B1" s="89"/>
      <c r="C1" s="90" t="s">
        <v>16</v>
      </c>
      <c r="D1" s="91"/>
      <c r="E1" s="90" t="s">
        <v>6</v>
      </c>
      <c r="F1" s="90"/>
      <c r="G1" s="25" t="s">
        <v>0</v>
      </c>
      <c r="H1" s="1"/>
      <c r="I1" s="76" t="s">
        <v>5</v>
      </c>
      <c r="J1" s="77"/>
      <c r="K1" s="77"/>
      <c r="L1" s="77"/>
      <c r="M1" s="78"/>
      <c r="N1" s="2"/>
      <c r="O1" s="81" t="s">
        <v>5</v>
      </c>
      <c r="P1" s="82"/>
      <c r="Q1" s="82"/>
      <c r="R1" s="82"/>
      <c r="S1" s="82"/>
      <c r="T1" s="83"/>
    </row>
    <row r="2" spans="1:20" ht="30.75" customHeight="1">
      <c r="A2" s="7">
        <v>1</v>
      </c>
      <c r="B2" s="8" t="s">
        <v>17</v>
      </c>
      <c r="C2" s="7">
        <v>1</v>
      </c>
      <c r="D2" s="19" t="s">
        <v>18</v>
      </c>
      <c r="E2" s="23">
        <v>1</v>
      </c>
      <c r="F2" s="86" t="s">
        <v>19</v>
      </c>
      <c r="G2" s="13" t="s">
        <v>20</v>
      </c>
      <c r="I2" s="26" t="s">
        <v>21</v>
      </c>
      <c r="J2" s="26" t="s">
        <v>22</v>
      </c>
      <c r="K2" s="26" t="s">
        <v>23</v>
      </c>
      <c r="L2" s="26" t="s">
        <v>24</v>
      </c>
      <c r="M2" s="26" t="s">
        <v>25</v>
      </c>
      <c r="N2" s="2"/>
      <c r="O2" s="13" t="s">
        <v>26</v>
      </c>
      <c r="P2" s="31">
        <v>5</v>
      </c>
      <c r="Q2" s="41">
        <v>10</v>
      </c>
      <c r="R2" s="29">
        <v>15</v>
      </c>
      <c r="S2" s="29">
        <v>20</v>
      </c>
      <c r="T2" s="29">
        <v>25</v>
      </c>
    </row>
    <row r="3" spans="1:20" s="5" customFormat="1" ht="47.25" customHeight="1">
      <c r="A3" s="9">
        <v>2</v>
      </c>
      <c r="B3" s="10" t="s">
        <v>27</v>
      </c>
      <c r="C3" s="9">
        <v>2</v>
      </c>
      <c r="D3" s="28" t="s">
        <v>28</v>
      </c>
      <c r="E3" s="24">
        <v>2</v>
      </c>
      <c r="F3" s="86"/>
      <c r="G3" s="10" t="s">
        <v>8</v>
      </c>
      <c r="I3" s="44" t="s">
        <v>18</v>
      </c>
      <c r="J3" s="44">
        <v>1</v>
      </c>
      <c r="K3" s="45" t="s">
        <v>29</v>
      </c>
      <c r="L3" s="46" t="s">
        <v>30</v>
      </c>
      <c r="M3" s="45" t="s">
        <v>31</v>
      </c>
      <c r="O3" s="13" t="s">
        <v>32</v>
      </c>
      <c r="P3" s="32">
        <v>4</v>
      </c>
      <c r="Q3" s="14">
        <v>8</v>
      </c>
      <c r="R3" s="14">
        <v>12</v>
      </c>
      <c r="S3" s="15">
        <v>16</v>
      </c>
      <c r="T3" s="15">
        <v>20</v>
      </c>
    </row>
    <row r="4" spans="1:20" ht="47.25" customHeight="1">
      <c r="A4" s="11">
        <v>3</v>
      </c>
      <c r="B4" s="8" t="s">
        <v>33</v>
      </c>
      <c r="C4" s="11">
        <v>3</v>
      </c>
      <c r="D4" s="21" t="s">
        <v>34</v>
      </c>
      <c r="E4" s="8">
        <v>3</v>
      </c>
      <c r="F4" s="86"/>
      <c r="G4" s="13" t="s">
        <v>12</v>
      </c>
      <c r="I4" s="47" t="s">
        <v>28</v>
      </c>
      <c r="J4" s="47">
        <v>2</v>
      </c>
      <c r="K4" s="48" t="s">
        <v>35</v>
      </c>
      <c r="L4" s="49" t="s">
        <v>36</v>
      </c>
      <c r="M4" s="48" t="s">
        <v>37</v>
      </c>
      <c r="O4" s="13" t="s">
        <v>34</v>
      </c>
      <c r="P4" s="31">
        <v>3</v>
      </c>
      <c r="Q4" s="42">
        <v>6</v>
      </c>
      <c r="R4" s="41">
        <v>9</v>
      </c>
      <c r="S4" s="41">
        <v>12</v>
      </c>
      <c r="T4" s="29">
        <v>15</v>
      </c>
    </row>
    <row r="5" spans="1:20" ht="60" customHeight="1">
      <c r="A5" s="12">
        <v>4</v>
      </c>
      <c r="B5" s="10" t="s">
        <v>38</v>
      </c>
      <c r="C5" s="12">
        <v>4</v>
      </c>
      <c r="D5" s="20" t="s">
        <v>32</v>
      </c>
      <c r="E5" s="24">
        <v>4</v>
      </c>
      <c r="F5" s="86"/>
      <c r="G5" s="10" t="s">
        <v>11</v>
      </c>
      <c r="I5" s="44" t="s">
        <v>34</v>
      </c>
      <c r="J5" s="44">
        <v>3</v>
      </c>
      <c r="K5" s="45" t="s">
        <v>39</v>
      </c>
      <c r="L5" s="50" t="s">
        <v>40</v>
      </c>
      <c r="M5" s="45" t="s">
        <v>41</v>
      </c>
      <c r="O5" s="13" t="s">
        <v>28</v>
      </c>
      <c r="P5" s="31">
        <v>2</v>
      </c>
      <c r="Q5" s="42">
        <v>4</v>
      </c>
      <c r="R5" s="42">
        <v>6</v>
      </c>
      <c r="S5" s="41">
        <v>8</v>
      </c>
      <c r="T5" s="41">
        <v>10</v>
      </c>
    </row>
    <row r="6" spans="1:20" ht="42.75" customHeight="1">
      <c r="A6" s="16">
        <v>5</v>
      </c>
      <c r="B6" s="13" t="s">
        <v>42</v>
      </c>
      <c r="C6" s="16">
        <v>5</v>
      </c>
      <c r="D6" s="22" t="s">
        <v>26</v>
      </c>
      <c r="E6" s="23">
        <v>5</v>
      </c>
      <c r="F6" s="86"/>
      <c r="G6" s="13" t="s">
        <v>14</v>
      </c>
      <c r="I6" s="47" t="s">
        <v>32</v>
      </c>
      <c r="J6" s="47">
        <v>4</v>
      </c>
      <c r="K6" s="48" t="s">
        <v>43</v>
      </c>
      <c r="L6" s="49" t="s">
        <v>44</v>
      </c>
      <c r="M6" s="48" t="s">
        <v>45</v>
      </c>
      <c r="O6" s="13" t="s">
        <v>18</v>
      </c>
      <c r="P6" s="31">
        <v>1</v>
      </c>
      <c r="Q6" s="42">
        <v>2</v>
      </c>
      <c r="R6" s="42">
        <v>3</v>
      </c>
      <c r="S6" s="42">
        <v>4</v>
      </c>
      <c r="T6" s="42">
        <v>5</v>
      </c>
    </row>
    <row r="7" spans="1:20" ht="74.25" customHeight="1">
      <c r="A7" s="1"/>
      <c r="B7" s="1"/>
      <c r="C7" s="1"/>
      <c r="D7" s="1"/>
      <c r="E7" s="24">
        <v>6</v>
      </c>
      <c r="F7" s="86"/>
      <c r="G7" s="10" t="s">
        <v>46</v>
      </c>
      <c r="I7" s="44" t="s">
        <v>26</v>
      </c>
      <c r="J7" s="44">
        <v>5</v>
      </c>
      <c r="K7" s="45" t="s">
        <v>47</v>
      </c>
      <c r="L7" s="50" t="s">
        <v>48</v>
      </c>
      <c r="M7" s="45" t="s">
        <v>49</v>
      </c>
      <c r="O7" s="30" t="s">
        <v>15</v>
      </c>
      <c r="P7" s="13" t="s">
        <v>17</v>
      </c>
      <c r="Q7" s="13" t="s">
        <v>27</v>
      </c>
      <c r="R7" s="13" t="s">
        <v>33</v>
      </c>
      <c r="S7" s="13" t="s">
        <v>38</v>
      </c>
      <c r="T7" s="13" t="s">
        <v>42</v>
      </c>
    </row>
    <row r="8" spans="1:13" ht="16.8">
      <c r="A8" s="1"/>
      <c r="B8" s="1"/>
      <c r="C8" s="1"/>
      <c r="D8" s="1"/>
      <c r="E8" s="23">
        <v>8</v>
      </c>
      <c r="F8" s="85" t="s">
        <v>50</v>
      </c>
      <c r="G8" s="13" t="s">
        <v>51</v>
      </c>
      <c r="M8" s="3"/>
    </row>
    <row r="9" spans="1:13" ht="16.8">
      <c r="A9" s="1"/>
      <c r="B9" s="1"/>
      <c r="C9" s="1"/>
      <c r="D9" s="1"/>
      <c r="E9" s="24">
        <v>9</v>
      </c>
      <c r="F9" s="85"/>
      <c r="G9" s="10" t="s">
        <v>10</v>
      </c>
      <c r="I9" s="79" t="s">
        <v>52</v>
      </c>
      <c r="J9" s="80"/>
      <c r="K9" s="80"/>
      <c r="L9" s="2"/>
      <c r="M9" s="3"/>
    </row>
    <row r="10" spans="2:13" ht="16.8">
      <c r="B10" s="1"/>
      <c r="C10" s="1"/>
      <c r="D10" s="1"/>
      <c r="E10" s="23">
        <v>10</v>
      </c>
      <c r="F10" s="85"/>
      <c r="G10" s="13" t="s">
        <v>9</v>
      </c>
      <c r="I10" s="27" t="s">
        <v>21</v>
      </c>
      <c r="J10" s="27" t="s">
        <v>22</v>
      </c>
      <c r="K10" s="27" t="s">
        <v>53</v>
      </c>
      <c r="L10" s="2"/>
      <c r="M10" s="3"/>
    </row>
    <row r="11" spans="2:13" ht="33.6">
      <c r="B11" s="1"/>
      <c r="C11" s="1"/>
      <c r="D11" s="1"/>
      <c r="E11" s="10">
        <v>12</v>
      </c>
      <c r="F11" s="85"/>
      <c r="G11" s="10" t="s">
        <v>7</v>
      </c>
      <c r="H11" s="1"/>
      <c r="I11" s="10" t="s">
        <v>17</v>
      </c>
      <c r="J11" s="10">
        <v>1</v>
      </c>
      <c r="K11" s="33" t="s">
        <v>54</v>
      </c>
      <c r="L11" s="4"/>
      <c r="M11" s="1"/>
    </row>
    <row r="12" spans="2:14" ht="33.6">
      <c r="B12" s="1"/>
      <c r="C12" s="1"/>
      <c r="D12" s="1"/>
      <c r="E12" s="18">
        <v>15</v>
      </c>
      <c r="F12" s="84" t="s">
        <v>13</v>
      </c>
      <c r="G12" s="1"/>
      <c r="H12" s="1"/>
      <c r="I12" s="13" t="s">
        <v>27</v>
      </c>
      <c r="J12" s="13">
        <v>2</v>
      </c>
      <c r="K12" s="17" t="s">
        <v>55</v>
      </c>
      <c r="L12" s="4"/>
      <c r="M12" s="1"/>
      <c r="N12" s="1"/>
    </row>
    <row r="13" spans="2:14" ht="33.6">
      <c r="B13" s="1"/>
      <c r="C13" s="1"/>
      <c r="D13" s="1"/>
      <c r="E13" s="10">
        <v>16</v>
      </c>
      <c r="F13" s="84"/>
      <c r="G13" s="1"/>
      <c r="H13" s="1"/>
      <c r="I13" s="10" t="s">
        <v>33</v>
      </c>
      <c r="J13" s="10">
        <v>3</v>
      </c>
      <c r="K13" s="33" t="s">
        <v>56</v>
      </c>
      <c r="L13" s="4"/>
      <c r="M13" s="1"/>
      <c r="N13" s="1"/>
    </row>
    <row r="14" spans="2:14" ht="33.6">
      <c r="B14" s="1"/>
      <c r="C14" s="1"/>
      <c r="D14" s="1"/>
      <c r="E14" s="18">
        <v>20</v>
      </c>
      <c r="F14" s="84"/>
      <c r="G14" s="1"/>
      <c r="H14" s="1"/>
      <c r="I14" s="13" t="s">
        <v>38</v>
      </c>
      <c r="J14" s="13">
        <v>4</v>
      </c>
      <c r="K14" s="17" t="s">
        <v>57</v>
      </c>
      <c r="L14" s="4"/>
      <c r="M14" s="1"/>
      <c r="N14" s="1"/>
    </row>
    <row r="15" spans="1:14" ht="50.4">
      <c r="A15" s="1"/>
      <c r="B15" s="1"/>
      <c r="C15" s="1"/>
      <c r="D15" s="1"/>
      <c r="E15" s="10">
        <v>25</v>
      </c>
      <c r="F15" s="84"/>
      <c r="G15" s="1"/>
      <c r="H15" s="1"/>
      <c r="I15" s="10" t="s">
        <v>42</v>
      </c>
      <c r="J15" s="10">
        <v>5</v>
      </c>
      <c r="K15" s="33" t="s">
        <v>58</v>
      </c>
      <c r="L15" s="4"/>
      <c r="M15" s="1"/>
      <c r="N15" s="1"/>
    </row>
    <row r="16" spans="1:14" ht="16.8">
      <c r="A16" s="1"/>
      <c r="B16" s="1"/>
      <c r="C16" s="1"/>
      <c r="D16" s="1"/>
      <c r="E16" s="1"/>
      <c r="F16" s="1"/>
      <c r="G16" s="1"/>
      <c r="H16" s="1"/>
      <c r="I16" s="6"/>
      <c r="J16" s="6"/>
      <c r="K16" s="6"/>
      <c r="L16" s="1"/>
      <c r="M16" s="1"/>
      <c r="N16" s="1"/>
    </row>
    <row r="17" spans="1:14" ht="16.8">
      <c r="A17" s="1"/>
      <c r="B17" s="1"/>
      <c r="C17" s="1"/>
      <c r="D17" s="1"/>
      <c r="E17" s="1"/>
      <c r="F17" s="1"/>
      <c r="G17" s="1"/>
      <c r="H17" s="1"/>
      <c r="I17" s="6"/>
      <c r="J17" s="6"/>
      <c r="K17" s="6"/>
      <c r="L17" s="1"/>
      <c r="M17" s="1"/>
      <c r="N17" s="1"/>
    </row>
    <row r="18" spans="1:14" ht="16.8">
      <c r="A18" s="92" t="s">
        <v>59</v>
      </c>
      <c r="B18" s="92"/>
      <c r="C18" s="92"/>
      <c r="D18" s="92"/>
      <c r="E18" s="92"/>
      <c r="F18" s="92"/>
      <c r="G18" s="92"/>
      <c r="H18" s="1"/>
      <c r="I18" s="6"/>
      <c r="J18" s="6"/>
      <c r="K18" s="6"/>
      <c r="L18" s="1"/>
      <c r="M18" s="1"/>
      <c r="N18" s="1"/>
    </row>
    <row r="19" spans="1:14" ht="15">
      <c r="A19" s="92"/>
      <c r="B19" s="92"/>
      <c r="C19" s="92"/>
      <c r="D19" s="92"/>
      <c r="E19" s="92"/>
      <c r="F19" s="92"/>
      <c r="G19" s="92"/>
      <c r="H19" s="1"/>
      <c r="I19" s="1"/>
      <c r="J19" s="1"/>
      <c r="K19" s="1"/>
      <c r="L19" s="1"/>
      <c r="M19" s="1"/>
      <c r="N19" s="1"/>
    </row>
    <row r="20" spans="1:14" ht="15">
      <c r="A20" s="88" t="s">
        <v>60</v>
      </c>
      <c r="B20" s="88"/>
      <c r="C20" s="88"/>
      <c r="D20" s="88"/>
      <c r="E20" s="88"/>
      <c r="F20" s="88"/>
      <c r="G20" s="88"/>
      <c r="H20" s="1"/>
      <c r="I20" s="1"/>
      <c r="J20" s="1"/>
      <c r="K20" s="1"/>
      <c r="L20" s="1"/>
      <c r="M20" s="1"/>
      <c r="N20" s="1"/>
    </row>
    <row r="21" spans="1:14" ht="15">
      <c r="A21" s="88"/>
      <c r="B21" s="88"/>
      <c r="C21" s="88"/>
      <c r="D21" s="88"/>
      <c r="E21" s="88"/>
      <c r="F21" s="88"/>
      <c r="G21" s="88"/>
      <c r="H21" s="1"/>
      <c r="I21" s="1"/>
      <c r="J21" s="1"/>
      <c r="K21" s="1"/>
      <c r="L21" s="1"/>
      <c r="M21" s="1"/>
      <c r="N21" s="1"/>
    </row>
    <row r="22" spans="1:14" ht="15">
      <c r="A22" s="87" t="s">
        <v>61</v>
      </c>
      <c r="B22" s="87"/>
      <c r="C22" s="87"/>
      <c r="D22" s="87"/>
      <c r="E22" s="87"/>
      <c r="F22" s="87"/>
      <c r="G22" s="87"/>
      <c r="H22" s="1"/>
      <c r="I22" s="1"/>
      <c r="J22" s="1"/>
      <c r="K22" s="1"/>
      <c r="L22" s="1"/>
      <c r="M22" s="1"/>
      <c r="N22" s="1"/>
    </row>
    <row r="23" spans="1:14" ht="15">
      <c r="A23" s="87"/>
      <c r="B23" s="87"/>
      <c r="C23" s="87"/>
      <c r="D23" s="87"/>
      <c r="E23" s="87"/>
      <c r="F23" s="87"/>
      <c r="G23" s="87"/>
      <c r="H23" s="1"/>
      <c r="I23" s="1"/>
      <c r="J23" s="1"/>
      <c r="K23" s="1"/>
      <c r="L23" s="1"/>
      <c r="M23" s="1"/>
      <c r="N23" s="1"/>
    </row>
    <row r="24" spans="1:14" ht="15">
      <c r="A24" s="88" t="s">
        <v>62</v>
      </c>
      <c r="B24" s="88"/>
      <c r="C24" s="88"/>
      <c r="D24" s="88"/>
      <c r="E24" s="88"/>
      <c r="F24" s="88"/>
      <c r="G24" s="88"/>
      <c r="H24" s="1"/>
      <c r="I24" s="1"/>
      <c r="J24" s="1"/>
      <c r="K24" s="1"/>
      <c r="L24" s="1"/>
      <c r="M24" s="1"/>
      <c r="N24" s="1"/>
    </row>
    <row r="25" spans="1:14" ht="15">
      <c r="A25" s="88"/>
      <c r="B25" s="88"/>
      <c r="C25" s="88"/>
      <c r="D25" s="88"/>
      <c r="E25" s="88"/>
      <c r="F25" s="88"/>
      <c r="G25" s="88"/>
      <c r="H25" s="1"/>
      <c r="I25" s="1"/>
      <c r="J25" s="1"/>
      <c r="K25" s="1"/>
      <c r="L25" s="1"/>
      <c r="M25" s="1"/>
      <c r="N25" s="1"/>
    </row>
    <row r="26" spans="1:14" ht="15">
      <c r="A26" s="88"/>
      <c r="B26" s="88"/>
      <c r="C26" s="88"/>
      <c r="D26" s="88"/>
      <c r="E26" s="88"/>
      <c r="F26" s="88"/>
      <c r="G26" s="88"/>
      <c r="H26" s="1"/>
      <c r="I26" s="1"/>
      <c r="J26" s="1"/>
      <c r="K26" s="1"/>
      <c r="L26" s="1"/>
      <c r="M26" s="1"/>
      <c r="N26" s="1"/>
    </row>
    <row r="27" spans="1:14" ht="15">
      <c r="A27" s="1"/>
      <c r="B27" s="1"/>
      <c r="C27" s="1"/>
      <c r="D27" s="1"/>
      <c r="E27" s="1"/>
      <c r="F27" s="1"/>
      <c r="G27" s="1"/>
      <c r="H27" s="1"/>
      <c r="I27" s="1"/>
      <c r="J27" s="1"/>
      <c r="K27" s="1"/>
      <c r="L27" s="1"/>
      <c r="M27" s="1"/>
      <c r="N27" s="1"/>
    </row>
    <row r="28" spans="1:14" ht="15">
      <c r="A28" s="1"/>
      <c r="B28" s="1"/>
      <c r="C28" s="1"/>
      <c r="D28" s="1"/>
      <c r="E28" s="1"/>
      <c r="F28" s="1"/>
      <c r="G28" s="1"/>
      <c r="H28" s="1"/>
      <c r="I28" s="1"/>
      <c r="J28" s="1"/>
      <c r="K28" s="1"/>
      <c r="L28" s="1"/>
      <c r="M28" s="1"/>
      <c r="N28" s="1"/>
    </row>
    <row r="29" spans="1:14" ht="15">
      <c r="A29" s="1"/>
      <c r="B29" s="1"/>
      <c r="C29" s="1"/>
      <c r="D29" s="1"/>
      <c r="E29" s="1"/>
      <c r="F29" s="1"/>
      <c r="G29" s="1"/>
      <c r="H29" s="1"/>
      <c r="I29" s="1"/>
      <c r="J29" s="1"/>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32" spans="1:14" ht="15">
      <c r="A32" s="1"/>
      <c r="B32" s="1"/>
      <c r="C32" s="1"/>
      <c r="D32" s="1"/>
      <c r="E32" s="1"/>
      <c r="F32" s="1"/>
      <c r="G32" s="1"/>
      <c r="H32" s="1"/>
      <c r="I32" s="1"/>
      <c r="J32" s="1"/>
      <c r="K32" s="1"/>
      <c r="L32" s="1"/>
      <c r="M32" s="1"/>
      <c r="N32" s="1"/>
    </row>
    <row r="33" spans="1:14" ht="15">
      <c r="A33" s="1"/>
      <c r="B33" s="1"/>
      <c r="C33" s="1"/>
      <c r="D33" s="1"/>
      <c r="E33" s="1"/>
      <c r="F33" s="1"/>
      <c r="G33" s="1"/>
      <c r="H33" s="1"/>
      <c r="I33" s="1"/>
      <c r="J33" s="1"/>
      <c r="K33" s="1"/>
      <c r="L33" s="1"/>
      <c r="M33" s="1"/>
      <c r="N33" s="1"/>
    </row>
    <row r="34" spans="1:14" ht="15">
      <c r="A34" s="1"/>
      <c r="B34" s="1"/>
      <c r="C34" s="1"/>
      <c r="D34" s="1"/>
      <c r="E34" s="1"/>
      <c r="F34" s="1"/>
      <c r="G34" s="1"/>
      <c r="H34" s="1"/>
      <c r="I34" s="1"/>
      <c r="J34" s="1"/>
      <c r="K34" s="1"/>
      <c r="L34" s="1"/>
      <c r="M34" s="1"/>
      <c r="N34" s="1"/>
    </row>
    <row r="35" spans="1:14" ht="15">
      <c r="A35" s="1"/>
      <c r="B35" s="1"/>
      <c r="C35" s="1"/>
      <c r="D35" s="1"/>
      <c r="E35" s="1"/>
      <c r="F35" s="1"/>
      <c r="G35" s="1"/>
      <c r="H35" s="1"/>
      <c r="I35" s="1"/>
      <c r="J35" s="1"/>
      <c r="K35" s="1"/>
      <c r="L35" s="1"/>
      <c r="M35" s="1"/>
      <c r="N35" s="1"/>
    </row>
    <row r="36" spans="1:14" ht="15">
      <c r="A36" s="1"/>
      <c r="B36" s="1"/>
      <c r="C36" s="1"/>
      <c r="D36" s="1"/>
      <c r="E36" s="1"/>
      <c r="F36" s="1"/>
      <c r="G36" s="1"/>
      <c r="H36" s="1"/>
      <c r="I36" s="1"/>
      <c r="J36" s="1"/>
      <c r="K36" s="1"/>
      <c r="L36" s="1"/>
      <c r="M36" s="1"/>
      <c r="N36" s="1"/>
    </row>
  </sheetData>
  <mergeCells count="13">
    <mergeCell ref="A22:G23"/>
    <mergeCell ref="A24:G26"/>
    <mergeCell ref="A1:B1"/>
    <mergeCell ref="C1:D1"/>
    <mergeCell ref="E1:F1"/>
    <mergeCell ref="A18:G19"/>
    <mergeCell ref="A20:G21"/>
    <mergeCell ref="I1:M1"/>
    <mergeCell ref="I9:K9"/>
    <mergeCell ref="O1:T1"/>
    <mergeCell ref="F12:F15"/>
    <mergeCell ref="F8:F11"/>
    <mergeCell ref="F2:F7"/>
  </mergeCells>
  <dataValidations count="1">
    <dataValidation type="whole" allowBlank="1" showInputMessage="1" showErrorMessage="1" sqref="A2:A5">
      <formula1>1</formula1>
      <formula2>4</formula2>
    </dataValidation>
  </dataValidations>
  <printOptions/>
  <pageMargins left="0.7" right="0.7" top="0.75" bottom="0.75" header="0.3" footer="0.3"/>
  <pageSetup fitToHeight="1" fitToWidth="1" horizontalDpi="600" verticalDpi="600" orientation="landscape" paperSize="8" scale="8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9aec28-1d85-446b-a572-09a28c463117">
      <UserInfo>
        <DisplayName>George Eckton</DisplayName>
        <AccountId>25</AccountId>
        <AccountType/>
      </UserInfo>
      <UserInfo>
        <DisplayName>Jim Grieve</DisplayName>
        <AccountId>21</AccountId>
        <AccountType/>
      </UserInfo>
      <UserInfo>
        <DisplayName>Angela Chambers</DisplayName>
        <AccountId>23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F96986286B054AB485384527F611C0" ma:contentTypeVersion="8" ma:contentTypeDescription="Create a new document." ma:contentTypeScope="" ma:versionID="5b6a48aae733f54a629f4913fbbc78b1">
  <xsd:schema xmlns:xsd="http://www.w3.org/2001/XMLSchema" xmlns:xs="http://www.w3.org/2001/XMLSchema" xmlns:p="http://schemas.microsoft.com/office/2006/metadata/properties" xmlns:ns2="669aec28-1d85-446b-a572-09a28c463117" xmlns:ns3="eaef5d2c-0854-4f9a-a486-7597ba147606" targetNamespace="http://schemas.microsoft.com/office/2006/metadata/properties" ma:root="true" ma:fieldsID="3402696072507b0267993340de677d22" ns2:_="" ns3:_="">
    <xsd:import namespace="669aec28-1d85-446b-a572-09a28c463117"/>
    <xsd:import namespace="eaef5d2c-0854-4f9a-a486-7597ba1476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ec28-1d85-446b-a572-09a28c4631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f5d2c-0854-4f9a-a486-7597ba1476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B7EA62-DC53-4E1B-AE63-47373528D77A}">
  <ds:schemaRefs>
    <ds:schemaRef ds:uri="http://schemas.openxmlformats.org/package/2006/metadata/core-properties"/>
    <ds:schemaRef ds:uri="http://schemas.microsoft.com/office/infopath/2007/PartnerControls"/>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purl.org/dc/elements/1.1/"/>
    <ds:schemaRef ds:uri="eaef5d2c-0854-4f9a-a486-7597ba147606"/>
    <ds:schemaRef ds:uri="669aec28-1d85-446b-a572-09a28c463117"/>
  </ds:schemaRefs>
</ds:datastoreItem>
</file>

<file path=customXml/itemProps2.xml><?xml version="1.0" encoding="utf-8"?>
<ds:datastoreItem xmlns:ds="http://schemas.openxmlformats.org/officeDocument/2006/customXml" ds:itemID="{AF788F0E-174B-423B-B91B-812BD4E9CAF0}">
  <ds:schemaRefs>
    <ds:schemaRef ds:uri="http://schemas.microsoft.com/sharepoint/v3/contenttype/forms"/>
  </ds:schemaRefs>
</ds:datastoreItem>
</file>

<file path=customXml/itemProps3.xml><?xml version="1.0" encoding="utf-8"?>
<ds:datastoreItem xmlns:ds="http://schemas.openxmlformats.org/officeDocument/2006/customXml" ds:itemID="{9061F8D3-6000-43AB-A5D7-251F59397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ec28-1d85-446b-a572-09a28c463117"/>
    <ds:schemaRef ds:uri="eaef5d2c-0854-4f9a-a486-7597ba147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Pugh</dc:creator>
  <cp:keywords/>
  <dc:description/>
  <cp:lastModifiedBy>Angela Chambers</cp:lastModifiedBy>
  <cp:lastPrinted>2018-05-31T10:46:30Z</cp:lastPrinted>
  <dcterms:created xsi:type="dcterms:W3CDTF">2017-06-01T09:44:17Z</dcterms:created>
  <dcterms:modified xsi:type="dcterms:W3CDTF">2018-06-01T11:05:31Z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0x010100DAF96986286B054AB485384527F611C0</vt:lpwstr>
  </property>
  <property fmtid="{D5CDD505-2E9C-101B-9397-08002B2CF9AE}" pid="3" name="_AdHocReviewCycleID">
    <vt:i4>1673481004</vt:i4>
  </property>
  <property fmtid="{D5CDD505-2E9C-101B-9397-08002B2CF9AE}" pid="4" name="_NewReviewCycle">
    <vt:lpwstr/>
  </property>
  <property fmtid="{D5CDD505-2E9C-101B-9397-08002B2CF9AE}" pid="5" name="_EmailSubject">
    <vt:lpwstr>Risk Register</vt:lpwstr>
  </property>
  <property fmtid="{D5CDD505-2E9C-101B-9397-08002B2CF9AE}" pid="6" name="_AuthorEmail">
    <vt:lpwstr>Iain.Shaw@edinburgh.gov.uk</vt:lpwstr>
  </property>
  <property fmtid="{D5CDD505-2E9C-101B-9397-08002B2CF9AE}" pid="7" name="_AuthorEmailDisplayName">
    <vt:lpwstr>Iain Shaw</vt:lpwstr>
  </property>
  <property fmtid="{D5CDD505-2E9C-101B-9397-08002B2CF9AE}" pid="8" name="_ReviewingToolsShownOnce">
    <vt:lpwstr/>
  </property>
</Properties>
</file>