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328"/>
  <workbookPr/>
  <bookViews>
    <workbookView xWindow="65428" yWindow="65428" windowWidth="23256" windowHeight="12576" tabRatio="840" activeTab="0"/>
  </bookViews>
  <sheets>
    <sheet name="Risk Register New" sheetId="9" r:id="rId1"/>
    <sheet name="Closed Risks" sheetId="10" r:id="rId2"/>
    <sheet name="DATA" sheetId="2" r:id="rId3"/>
  </sheets>
  <externalReferences>
    <externalReference r:id="rId6"/>
  </externalReferences>
  <definedNames>
    <definedName name="Data">[0]!Likelihood</definedName>
    <definedName name="Impact">'DATA'!$C$2:$C$5</definedName>
    <definedName name="Likelihood">'DATA'!$A$2:$A$5</definedName>
    <definedName name="LikelihoodWord">'DATA'!$D$2:$D$5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<sst xmlns="http://schemas.openxmlformats.org/spreadsheetml/2006/main" count="236" uniqueCount="160">
  <si>
    <t>At Risk</t>
  </si>
  <si>
    <t>Planned Response/Mitigation</t>
  </si>
  <si>
    <t>Date and Owner</t>
  </si>
  <si>
    <t>Probability</t>
  </si>
  <si>
    <t>Impact</t>
  </si>
  <si>
    <t>Risk Score</t>
  </si>
  <si>
    <t>Physical</t>
  </si>
  <si>
    <t>Reputational</t>
  </si>
  <si>
    <t>People</t>
  </si>
  <si>
    <t>Legal and Regulatory</t>
  </si>
  <si>
    <t>Financial</t>
  </si>
  <si>
    <t>Strategic</t>
  </si>
  <si>
    <t>High Risk</t>
  </si>
  <si>
    <t>Governance</t>
  </si>
  <si>
    <t>Likelihood</t>
  </si>
  <si>
    <t>Severity</t>
  </si>
  <si>
    <t>Remote</t>
  </si>
  <si>
    <t>Insignificant</t>
  </si>
  <si>
    <t>Low Risk</t>
  </si>
  <si>
    <t>System and Technology</t>
  </si>
  <si>
    <t>Descriptor</t>
  </si>
  <si>
    <t>Score</t>
  </si>
  <si>
    <t>Health and Safety Impact</t>
  </si>
  <si>
    <t>Impact on Service and Reputation</t>
  </si>
  <si>
    <t>Financial Impact</t>
  </si>
  <si>
    <t>Catastrophic</t>
  </si>
  <si>
    <t>Unlikely</t>
  </si>
  <si>
    <t>Minor</t>
  </si>
  <si>
    <t>No injury or no apparent injury.</t>
  </si>
  <si>
    <t xml:space="preserve">No impact on service or reputation. Complaint unlikely, litigation risk remote. </t>
  </si>
  <si>
    <t>Loss/costs up to £5000.</t>
  </si>
  <si>
    <t>Major</t>
  </si>
  <si>
    <t>Possible</t>
  </si>
  <si>
    <t>Moderate</t>
  </si>
  <si>
    <t>Minor injury (First Aid on Site)</t>
  </si>
  <si>
    <t>Slight impact on service and/or reputation. Complaint possible. Litigation possible.</t>
  </si>
  <si>
    <t>Loss/costs between £5000 and £50,000.</t>
  </si>
  <si>
    <t>Probable</t>
  </si>
  <si>
    <t>Reportable injury</t>
  </si>
  <si>
    <t xml:space="preserve">Some service distruption. Potential for adverse publicity, avoidable with careful handling. Complaint expected. Litigation probable. </t>
  </si>
  <si>
    <t>Loss/costs between £50,000 and £500,000</t>
  </si>
  <si>
    <t>Highly Probable</t>
  </si>
  <si>
    <t>Major injury (reportable) or permanent incapacity</t>
  </si>
  <si>
    <t xml:space="preserve">Service disrupted. Adverse publicity not avoidable (local media). Complaint expected. Litigation expected. </t>
  </si>
  <si>
    <t>Loss/costs between £500,000 and £5,000,000.</t>
  </si>
  <si>
    <t xml:space="preserve">Specific Operational </t>
  </si>
  <si>
    <t>Death</t>
  </si>
  <si>
    <t>Service interrupted for significant time. Adverse publicity not avoidable (national media interest.) Major litigation expected. Resignation of senior management/directors.</t>
  </si>
  <si>
    <t>Theft/loss over £5,000,000</t>
  </si>
  <si>
    <t>Medium Risk</t>
  </si>
  <si>
    <t>External</t>
  </si>
  <si>
    <t xml:space="preserve">Likelihood </t>
  </si>
  <si>
    <t>Example</t>
  </si>
  <si>
    <t>May only occur in exeptional circumstances.</t>
  </si>
  <si>
    <t>Expected to occur in a few circumstances.</t>
  </si>
  <si>
    <t>Expected to occur in some circumstances.</t>
  </si>
  <si>
    <t>Expected to occur in many circumstances.</t>
  </si>
  <si>
    <t xml:space="preserve">Expected to occur frequently and in most circumstances. </t>
  </si>
  <si>
    <t>Maintain existing measures in place.</t>
  </si>
  <si>
    <t xml:space="preserve">Review control measures. Even if the risk is low, there may be things that can be done to bring the risk rating down to minimal. </t>
  </si>
  <si>
    <r>
      <t xml:space="preserve">Improve control measures. If the Rating Action Band is greater than 3 or 4 then a review of the exisiting safety/control measures needs to be done, where additional parameters should be put in to bring the risk back to a low or minimal risk. </t>
    </r>
    <r>
      <rPr>
        <sz val="11"/>
        <color rgb="FFFF0000"/>
        <rFont val="Microsoft JhengHei"/>
        <family val="2"/>
      </rPr>
      <t xml:space="preserve">(If it is identified that a hazard which, after applying any applicable control measures, is still rated as a 'medium', then speak to a professional health and safety advisor.) </t>
    </r>
  </si>
  <si>
    <t xml:space="preserve">Improve control measures immediately and consider stopping work activity until risk is reduced. </t>
  </si>
  <si>
    <t>Risk Category</t>
  </si>
  <si>
    <t>Risk Detail</t>
  </si>
  <si>
    <t>Gross Risk Assessment</t>
  </si>
  <si>
    <t>Net Risk Assessment</t>
  </si>
  <si>
    <t>Alignment with Scottish Local Government pay policy</t>
  </si>
  <si>
    <t>Risk Number</t>
  </si>
  <si>
    <t>R001</t>
  </si>
  <si>
    <t>R002</t>
  </si>
  <si>
    <t>R003</t>
  </si>
  <si>
    <r>
      <t xml:space="preserve">Digital/IT:
</t>
    </r>
    <r>
      <rPr>
        <sz val="12"/>
        <color theme="1"/>
        <rFont val="Calibri"/>
        <family val="2"/>
        <scheme val="minor"/>
      </rPr>
      <t>Server failure
Comms failure: phones
Website</t>
    </r>
  </si>
  <si>
    <t>R004</t>
  </si>
  <si>
    <t>R005</t>
  </si>
  <si>
    <r>
      <t xml:space="preserve">Financial:
</t>
    </r>
    <r>
      <rPr>
        <sz val="12"/>
        <color theme="1"/>
        <rFont val="Calibri"/>
        <family val="2"/>
        <scheme val="minor"/>
      </rPr>
      <t xml:space="preserve">Significant deviation from budgeted spend                         </t>
    </r>
  </si>
  <si>
    <t>R007</t>
  </si>
  <si>
    <t>R008</t>
  </si>
  <si>
    <t>R009</t>
  </si>
  <si>
    <r>
      <t xml:space="preserve">Project Appraisal and Delivery:                  </t>
    </r>
    <r>
      <rPr>
        <sz val="12"/>
        <color theme="1"/>
        <rFont val="Calibri"/>
        <family val="2"/>
        <scheme val="minor"/>
      </rPr>
      <t xml:space="preserve">        
Incomplete or of poor quality   
Late Delivery                            </t>
    </r>
  </si>
  <si>
    <r>
      <t xml:space="preserve">Reputation:
</t>
    </r>
    <r>
      <rPr>
        <sz val="12"/>
        <color theme="1"/>
        <rFont val="Calibri"/>
        <family val="2"/>
        <scheme val="minor"/>
      </rPr>
      <t>Regard by the public and stakeholders.
Negative or inaccurate media coverage leading to misrepresentation of SEStran position</t>
    </r>
  </si>
  <si>
    <r>
      <rPr>
        <b/>
        <sz val="12"/>
        <color theme="1"/>
        <rFont val="Calibri"/>
        <family val="2"/>
        <scheme val="minor"/>
      </rPr>
      <t>Statutory Duties:</t>
    </r>
    <r>
      <rPr>
        <sz val="12"/>
        <color theme="1"/>
        <rFont val="Calibri"/>
        <family val="2"/>
        <scheme val="minor"/>
      </rPr>
      <t xml:space="preserve">
Failure to adhere to duties described in legislation and related documentation                          </t>
    </r>
  </si>
  <si>
    <t>Audit approved systems of governance in place.  External and internal audits carried out.</t>
  </si>
  <si>
    <t>Delays in payment of external grants results in additional short-term borrowing costs.</t>
  </si>
  <si>
    <t>The deficit on the staff pension fund could lead to increases in the employers pension contribution</t>
  </si>
  <si>
    <t>Current staffing levels cannot be maintained due to funding constraints and the Partnership incurs staff release costs</t>
  </si>
  <si>
    <t>R010</t>
  </si>
  <si>
    <t>R011</t>
  </si>
  <si>
    <r>
      <rPr>
        <b/>
        <sz val="12"/>
        <color theme="1"/>
        <rFont val="Calibri"/>
        <family val="2"/>
        <scheme val="minor"/>
      </rPr>
      <t xml:space="preserve">Third party Service Level Agreements:
</t>
    </r>
    <r>
      <rPr>
        <sz val="12"/>
        <color theme="1"/>
        <rFont val="Calibri"/>
        <family val="2"/>
        <scheme val="minor"/>
      </rPr>
      <t xml:space="preserve">Failure or inadequacy of service      </t>
    </r>
  </si>
  <si>
    <t xml:space="preserve">Sources of additional income to the Partnership may become constrained in the current economic climate and/or due to changes in operating arrangements.
</t>
  </si>
  <si>
    <r>
      <t xml:space="preserve">HR:
</t>
    </r>
    <r>
      <rPr>
        <sz val="12"/>
        <color theme="1"/>
        <rFont val="Calibri"/>
        <family val="2"/>
        <scheme val="minor"/>
      </rPr>
      <t xml:space="preserve">Pension Liabilities
Redundancy Contingency
Inappropiate Behaviour
Staffing/Incapacity
             </t>
    </r>
  </si>
  <si>
    <r>
      <t xml:space="preserve">Policy Appraisal:                 
</t>
    </r>
    <r>
      <rPr>
        <sz val="12"/>
        <color theme="1"/>
        <rFont val="Calibri"/>
        <family val="2"/>
        <scheme val="minor"/>
      </rPr>
      <t>Poor Quality
Lack of consultation</t>
    </r>
  </si>
  <si>
    <t xml:space="preserve">Good relationships with media.
Quick response to negative or inaccurate coverage.
Proactive placement of copy.
Agreed broad media positions.
Availability of Spokesperson - Senior staff only.
No unauthorised media statements.
</t>
  </si>
  <si>
    <t xml:space="preserve">SEStran grant claims for projects are submitted in compliance with grant funding requirements to ensure minimal delay in payment. Ongoing monitoring of cash flow is undertaken to manage exposure to additional short-term borrowing costs.
</t>
  </si>
  <si>
    <t>The Partnership's Financial Rules do not permit the Partnership’s spending (whether revenue or capital) to exceed its available budget. Budget and spend is monitored on a monthly basis by SEStran officers, using financial information provided by City of Edinburgh Council (CEC) through the Partnership's Financial Services Service Level Agreement with CEC and supported by qualified accounting staff of CEC. Action is taken by Partnership officers to develop alternative savings measures, including options for development of contingency arrangements, if required and subject to approval by the Partnership. The Partnership's Financial Rules require reporting of financial performances to the Partnership Board on a quarterly basis.</t>
  </si>
  <si>
    <t>Service Level Agreements in place for Financial Services, HR, Legal and Insurance services.  Reviewed annually by senior officers.  Subject to independent audit scrutiny.</t>
  </si>
  <si>
    <r>
      <t xml:space="preserve">R006
</t>
    </r>
    <r>
      <rPr>
        <sz val="12"/>
        <color theme="1"/>
        <rFont val="Calibri"/>
        <family val="2"/>
        <scheme val="minor"/>
      </rPr>
      <t>6.0</t>
    </r>
  </si>
  <si>
    <t xml:space="preserve">Restricted ability to undertake RTS re-write: Inadequate senior staff resourcing available due to continued absence of Partnership Director </t>
  </si>
  <si>
    <t>Resolve absence as soon as possible and appoint external resources as required.</t>
  </si>
  <si>
    <t>Accommodation: Occupancy Agreeement with SG due for renewal February 2019.  SG may not renew and alternative premises required at market rates.</t>
  </si>
  <si>
    <t>ECOMM: Agreement to commit to ECOMM on the basis of being cost neutral.  Income depends on number of delegates attending conference.</t>
  </si>
  <si>
    <r>
      <t xml:space="preserve">When setting the revenue budget, allowance </t>
    </r>
    <r>
      <rPr>
        <sz val="12"/>
        <rFont val="Calibri"/>
        <family val="2"/>
        <scheme val="minor"/>
      </rPr>
      <t>made for specific price inflation and budgets adjusted in line with current cost forecasts.</t>
    </r>
  </si>
  <si>
    <r>
      <t xml:space="preserve">The Partnership will continue to source and develop external funding.
</t>
    </r>
    <r>
      <rPr>
        <sz val="12"/>
        <rFont val="Calibri"/>
        <family val="2"/>
        <scheme val="minor"/>
      </rPr>
      <t xml:space="preserve">
</t>
    </r>
  </si>
  <si>
    <t>Risk After Mitigation/Appetite for Risk</t>
  </si>
  <si>
    <r>
      <rPr>
        <b/>
        <sz val="12"/>
        <rFont val="Calibri"/>
        <family val="2"/>
        <scheme val="minor"/>
      </rPr>
      <t>Low</t>
    </r>
    <r>
      <rPr>
        <sz val="12"/>
        <rFont val="Calibri"/>
        <family val="2"/>
        <scheme val="minor"/>
      </rPr>
      <t xml:space="preserve">. In October 2017, the Scottish Government commenced consultation to give consideration to RTPs being given powers to of carry forward of expenditure across financial years. Transport Bill currently going through parliament includes section on RTPs carrying reserves.
</t>
    </r>
    <r>
      <rPr>
        <b/>
        <sz val="12"/>
        <rFont val="Calibri"/>
        <family val="2"/>
        <scheme val="minor"/>
      </rPr>
      <t>Tolerate</t>
    </r>
  </si>
  <si>
    <t>Low
Tolerate</t>
  </si>
  <si>
    <r>
      <rPr>
        <b/>
        <sz val="12"/>
        <color theme="1"/>
        <rFont val="Calibri"/>
        <family val="2"/>
        <scheme val="minor"/>
      </rPr>
      <t>Medium</t>
    </r>
    <r>
      <rPr>
        <sz val="12"/>
        <color theme="1"/>
        <rFont val="Calibri"/>
        <family val="2"/>
        <scheme val="minor"/>
      </rPr>
      <t xml:space="preserve">: Other funding sources will continue to be pursued.
</t>
    </r>
    <r>
      <rPr>
        <b/>
        <sz val="12"/>
        <color theme="1"/>
        <rFont val="Calibri"/>
        <family val="2"/>
        <scheme val="minor"/>
      </rPr>
      <t>Tolerate</t>
    </r>
  </si>
  <si>
    <r>
      <rPr>
        <b/>
        <sz val="12"/>
        <color theme="1"/>
        <rFont val="Calibri"/>
        <family val="2"/>
        <scheme val="minor"/>
      </rPr>
      <t xml:space="preserve">Low: </t>
    </r>
    <r>
      <rPr>
        <sz val="12"/>
        <color theme="1"/>
        <rFont val="Calibri"/>
        <family val="2"/>
        <scheme val="minor"/>
      </rPr>
      <t xml:space="preserve">Grant submission procedures in place, along with financial planning.
</t>
    </r>
    <r>
      <rPr>
        <b/>
        <sz val="12"/>
        <color theme="1"/>
        <rFont val="Calibri"/>
        <family val="2"/>
        <scheme val="minor"/>
      </rPr>
      <t>Tolerate</t>
    </r>
  </si>
  <si>
    <r>
      <rPr>
        <b/>
        <sz val="12"/>
        <color theme="1"/>
        <rFont val="Calibri"/>
        <family val="2"/>
        <scheme val="minor"/>
      </rPr>
      <t>Medium</t>
    </r>
    <r>
      <rPr>
        <sz val="12"/>
        <color theme="1"/>
        <rFont val="Calibri"/>
        <family val="2"/>
        <scheme val="minor"/>
      </rPr>
      <t xml:space="preserve">
</t>
    </r>
    <r>
      <rPr>
        <b/>
        <sz val="12"/>
        <color theme="1"/>
        <rFont val="Calibri"/>
        <family val="2"/>
        <scheme val="minor"/>
      </rPr>
      <t xml:space="preserve">Tolerate: </t>
    </r>
    <r>
      <rPr>
        <sz val="12"/>
        <color theme="1"/>
        <rFont val="Calibri"/>
        <family val="2"/>
        <scheme val="minor"/>
      </rPr>
      <t>Adapt expenditure accordingly</t>
    </r>
  </si>
  <si>
    <t>High:
Seek to resolve</t>
  </si>
  <si>
    <r>
      <rPr>
        <b/>
        <sz val="12"/>
        <rFont val="Calibri"/>
        <family val="2"/>
        <scheme val="minor"/>
      </rPr>
      <t>R005</t>
    </r>
    <r>
      <rPr>
        <sz val="12"/>
        <rFont val="Calibri"/>
        <family val="2"/>
        <scheme val="minor"/>
      </rPr>
      <t xml:space="preserve">
5.1</t>
    </r>
  </si>
  <si>
    <t>The Partnership continues to seek alternative funding sources to progress knowledge exchange/transfer and to seek to successfully bid for EU projects following the United Kingdom servicing notice under Article 50.</t>
  </si>
  <si>
    <r>
      <rPr>
        <sz val="12"/>
        <rFont val="Calibri"/>
        <family val="2"/>
        <scheme val="minor"/>
      </rPr>
      <t>Partnership Director appointed May 2019.  Funds identified for RTS re-write</t>
    </r>
    <r>
      <rPr>
        <b/>
        <sz val="12"/>
        <rFont val="Calibri"/>
        <family val="2"/>
        <scheme val="minor"/>
      </rPr>
      <t xml:space="preserve">
</t>
    </r>
  </si>
  <si>
    <r>
      <t xml:space="preserve">A notice period of 12 months must be served by each party under the current occupancy agreement. </t>
    </r>
    <r>
      <rPr>
        <sz val="12"/>
        <color rgb="FFFF0000"/>
        <rFont val="Calibri"/>
        <family val="2"/>
        <scheme val="minor"/>
      </rPr>
      <t xml:space="preserve"> </t>
    </r>
    <r>
      <rPr>
        <sz val="12"/>
        <rFont val="Calibri"/>
        <family val="2"/>
        <scheme val="minor"/>
      </rPr>
      <t>Occupancy Agreement renewed until February 2022.</t>
    </r>
  </si>
  <si>
    <t>SEStran withdrew offer to host ECOMM due to uncertaintity over Brexit and subsequent impact on attendance at the conference.</t>
  </si>
  <si>
    <r>
      <rPr>
        <sz val="12"/>
        <rFont val="Calibri"/>
        <family val="2"/>
        <scheme val="minor"/>
      </rPr>
      <t>June 2019</t>
    </r>
    <r>
      <rPr>
        <strike/>
        <sz val="12"/>
        <color rgb="FFFF0000"/>
        <rFont val="Calibri"/>
        <family val="2"/>
        <scheme val="minor"/>
      </rPr>
      <t xml:space="preserve">
</t>
    </r>
    <r>
      <rPr>
        <b/>
        <sz val="12"/>
        <color rgb="FFFF0000"/>
        <rFont val="Calibri"/>
        <family val="2"/>
        <scheme val="minor"/>
      </rPr>
      <t>CLOSED</t>
    </r>
  </si>
  <si>
    <r>
      <rPr>
        <sz val="12"/>
        <rFont val="Calibri"/>
        <family val="2"/>
        <scheme val="minor"/>
      </rPr>
      <t>June 2019</t>
    </r>
    <r>
      <rPr>
        <b/>
        <sz val="12"/>
        <color rgb="FFFF0000"/>
        <rFont val="Calibri"/>
        <family val="2"/>
        <scheme val="minor"/>
      </rPr>
      <t xml:space="preserve">
CLOSED</t>
    </r>
  </si>
  <si>
    <r>
      <rPr>
        <b/>
        <sz val="12"/>
        <color theme="1"/>
        <rFont val="Calibri"/>
        <family val="2"/>
        <scheme val="minor"/>
      </rPr>
      <t xml:space="preserve">Low. </t>
    </r>
    <r>
      <rPr>
        <sz val="12"/>
        <color theme="1"/>
        <rFont val="Calibri"/>
        <family val="2"/>
        <scheme val="minor"/>
      </rPr>
      <t xml:space="preserve">Partnership staff also continue to monitor their networks for relevant policy discussions. 
</t>
    </r>
    <r>
      <rPr>
        <sz val="12"/>
        <rFont val="Calibri"/>
        <family val="2"/>
        <scheme val="minor"/>
      </rPr>
      <t xml:space="preserve">RTS re-write process underway. </t>
    </r>
    <r>
      <rPr>
        <sz val="12"/>
        <color theme="1"/>
        <rFont val="Calibri"/>
        <family val="2"/>
        <scheme val="minor"/>
      </rPr>
      <t xml:space="preserve">
</t>
    </r>
    <r>
      <rPr>
        <b/>
        <sz val="12"/>
        <color theme="1"/>
        <rFont val="Calibri"/>
        <family val="2"/>
        <scheme val="minor"/>
      </rPr>
      <t>Tolerate</t>
    </r>
  </si>
  <si>
    <r>
      <rPr>
        <b/>
        <sz val="12"/>
        <color theme="1"/>
        <rFont val="Calibri"/>
        <family val="2"/>
        <scheme val="minor"/>
      </rPr>
      <t>Low.</t>
    </r>
    <r>
      <rPr>
        <sz val="12"/>
        <color theme="1"/>
        <rFont val="Calibri"/>
        <family val="2"/>
        <scheme val="minor"/>
      </rPr>
      <t xml:space="preserve"> Contracted IT consultants deliver IT services. Website contract includes security updates.  Robust Information Security Policy in place with regular monitoring reports.  GDPR compliant and Cyber Essentials Accreditation </t>
    </r>
    <r>
      <rPr>
        <sz val="12"/>
        <rFont val="Calibri"/>
        <family val="2"/>
        <scheme val="minor"/>
      </rPr>
      <t>achieved.</t>
    </r>
    <r>
      <rPr>
        <sz val="12"/>
        <color theme="1"/>
        <rFont val="Calibri"/>
        <family val="2"/>
        <scheme val="minor"/>
      </rPr>
      <t xml:space="preserve">
</t>
    </r>
    <r>
      <rPr>
        <b/>
        <sz val="12"/>
        <color theme="1"/>
        <rFont val="Calibri"/>
        <family val="2"/>
        <scheme val="minor"/>
      </rPr>
      <t>Tolerate</t>
    </r>
    <r>
      <rPr>
        <sz val="12"/>
        <color theme="1"/>
        <rFont val="Calibri"/>
        <family val="2"/>
        <scheme val="minor"/>
      </rPr>
      <t xml:space="preserve">
</t>
    </r>
  </si>
  <si>
    <r>
      <t xml:space="preserve">Inflation: There is a risk that the </t>
    </r>
    <r>
      <rPr>
        <sz val="12"/>
        <rFont val="Calibri"/>
        <family val="2"/>
        <scheme val="minor"/>
      </rPr>
      <t>approved</t>
    </r>
    <r>
      <rPr>
        <sz val="12"/>
        <color rgb="FFFF0000"/>
        <rFont val="Calibri"/>
        <family val="2"/>
        <scheme val="minor"/>
      </rPr>
      <t xml:space="preserve"> </t>
    </r>
    <r>
      <rPr>
        <sz val="12"/>
        <color theme="1"/>
        <rFont val="Calibri"/>
        <family val="2"/>
        <scheme val="minor"/>
      </rPr>
      <t xml:space="preserve">budget does not adequately cover price inflation </t>
    </r>
    <r>
      <rPr>
        <sz val="12"/>
        <rFont val="Calibri"/>
        <family val="2"/>
        <scheme val="minor"/>
      </rPr>
      <t>and increasing demand for services.</t>
    </r>
  </si>
  <si>
    <r>
      <t>The</t>
    </r>
    <r>
      <rPr>
        <sz val="12"/>
        <color rgb="FFFF0000"/>
        <rFont val="Calibri"/>
        <family val="2"/>
        <scheme val="minor"/>
      </rPr>
      <t xml:space="preserve"> </t>
    </r>
    <r>
      <rPr>
        <sz val="12"/>
        <rFont val="Calibri"/>
        <family val="2"/>
        <scheme val="minor"/>
      </rPr>
      <t>Partnership</t>
    </r>
    <r>
      <rPr>
        <sz val="12"/>
        <color rgb="FFFF0000"/>
        <rFont val="Calibri"/>
        <family val="2"/>
        <scheme val="minor"/>
      </rPr>
      <t xml:space="preserve"> </t>
    </r>
    <r>
      <rPr>
        <sz val="12"/>
        <color theme="1"/>
        <rFont val="Calibri"/>
        <family val="2"/>
        <scheme val="minor"/>
      </rPr>
      <t xml:space="preserve">continues to seek additional sources of funding for activities aligned to the Partnership's objectives to supplement resources 
</t>
    </r>
    <r>
      <rPr>
        <sz val="12"/>
        <rFont val="Calibri"/>
        <family val="2"/>
        <scheme val="minor"/>
      </rPr>
      <t>Recruitment control measures in place.</t>
    </r>
  </si>
  <si>
    <r>
      <rPr>
        <sz val="12"/>
        <rFont val="Calibri"/>
        <family val="2"/>
        <scheme val="minor"/>
      </rPr>
      <t>Following the outcome of the EU Referendum, the Partnership is unable to access EU funding.</t>
    </r>
    <r>
      <rPr>
        <sz val="12"/>
        <color theme="1"/>
        <rFont val="Calibri"/>
        <family val="2"/>
        <scheme val="minor"/>
      </rPr>
      <t xml:space="preserve">
</t>
    </r>
  </si>
  <si>
    <r>
      <rPr>
        <b/>
        <sz val="12"/>
        <color theme="1"/>
        <rFont val="Calibri"/>
        <family val="2"/>
        <scheme val="minor"/>
      </rPr>
      <t xml:space="preserve">Governance:
</t>
    </r>
    <r>
      <rPr>
        <sz val="12"/>
        <color theme="1"/>
        <rFont val="Calibri"/>
        <family val="2"/>
        <scheme val="minor"/>
      </rPr>
      <t xml:space="preserve">Succession Planning
Business Continuity              </t>
    </r>
  </si>
  <si>
    <r>
      <rPr>
        <b/>
        <sz val="12"/>
        <color theme="1"/>
        <rFont val="Calibri"/>
        <family val="2"/>
        <scheme val="minor"/>
      </rPr>
      <t>Low.</t>
    </r>
    <r>
      <rPr>
        <sz val="12"/>
        <color theme="1"/>
        <rFont val="Calibri"/>
        <family val="2"/>
        <scheme val="minor"/>
      </rPr>
      <t xml:space="preserve"> Partnership staff continue to promote and advocate activities via speaking, writing or wider networking
Continue to work closely with regional partners
</t>
    </r>
    <r>
      <rPr>
        <b/>
        <sz val="12"/>
        <color theme="1"/>
        <rFont val="Calibri"/>
        <family val="2"/>
        <scheme val="minor"/>
      </rPr>
      <t>Tolerate</t>
    </r>
  </si>
  <si>
    <r>
      <rPr>
        <strike/>
        <sz val="12"/>
        <color rgb="FFFF0000"/>
        <rFont val="Calibri"/>
        <family val="2"/>
        <scheme val="minor"/>
      </rPr>
      <t>June</t>
    </r>
    <r>
      <rPr>
        <sz val="12"/>
        <color rgb="FFFF0000"/>
        <rFont val="Calibri"/>
        <family val="2"/>
        <scheme val="minor"/>
      </rPr>
      <t xml:space="preserve"> Nov</t>
    </r>
    <r>
      <rPr>
        <sz val="12"/>
        <rFont val="Calibri"/>
        <family val="2"/>
        <scheme val="minor"/>
      </rPr>
      <t xml:space="preserve"> 2019
Partnership Director</t>
    </r>
  </si>
  <si>
    <r>
      <rPr>
        <strike/>
        <sz val="12"/>
        <color rgb="FFFF0000"/>
        <rFont val="Calibri"/>
        <family val="2"/>
        <scheme val="minor"/>
      </rPr>
      <t>June</t>
    </r>
    <r>
      <rPr>
        <sz val="12"/>
        <rFont val="Calibri"/>
        <family val="2"/>
        <scheme val="minor"/>
      </rPr>
      <t xml:space="preserve"> </t>
    </r>
    <r>
      <rPr>
        <sz val="12"/>
        <color rgb="FFFF0000"/>
        <rFont val="Calibri"/>
        <family val="2"/>
        <scheme val="minor"/>
      </rPr>
      <t xml:space="preserve">Nov </t>
    </r>
    <r>
      <rPr>
        <sz val="12"/>
        <rFont val="Calibri"/>
        <family val="2"/>
        <scheme val="minor"/>
      </rPr>
      <t>2019
Programmes Manager</t>
    </r>
  </si>
  <si>
    <r>
      <rPr>
        <strike/>
        <sz val="12"/>
        <color rgb="FFFF0000"/>
        <rFont val="Calibri"/>
        <family val="2"/>
        <scheme val="minor"/>
      </rPr>
      <t>June</t>
    </r>
    <r>
      <rPr>
        <sz val="12"/>
        <rFont val="Calibri"/>
        <family val="2"/>
        <scheme val="minor"/>
      </rPr>
      <t xml:space="preserve"> </t>
    </r>
    <r>
      <rPr>
        <sz val="12"/>
        <color rgb="FFFF0000"/>
        <rFont val="Calibri"/>
        <family val="2"/>
        <scheme val="minor"/>
      </rPr>
      <t xml:space="preserve">Nov </t>
    </r>
    <r>
      <rPr>
        <sz val="12"/>
        <rFont val="Calibri"/>
        <family val="2"/>
        <scheme val="minor"/>
      </rPr>
      <t>2019 
Business Manager</t>
    </r>
  </si>
  <si>
    <r>
      <rPr>
        <strike/>
        <sz val="12"/>
        <color rgb="FFFF0000"/>
        <rFont val="Calibri"/>
        <family val="2"/>
        <scheme val="minor"/>
      </rPr>
      <t>June</t>
    </r>
    <r>
      <rPr>
        <sz val="12"/>
        <rFont val="Calibri"/>
        <family val="2"/>
        <scheme val="minor"/>
      </rPr>
      <t xml:space="preserve"> </t>
    </r>
    <r>
      <rPr>
        <sz val="12"/>
        <color rgb="FFFF0000"/>
        <rFont val="Calibri"/>
        <family val="2"/>
        <scheme val="minor"/>
      </rPr>
      <t xml:space="preserve">Nov </t>
    </r>
    <r>
      <rPr>
        <sz val="12"/>
        <rFont val="Calibri"/>
        <family val="2"/>
        <scheme val="minor"/>
      </rPr>
      <t>2019
Partnership Director</t>
    </r>
  </si>
  <si>
    <r>
      <t xml:space="preserve">Funding reductions: Future reductions in </t>
    </r>
    <r>
      <rPr>
        <sz val="12"/>
        <color rgb="FFFF0000"/>
        <rFont val="Calibri"/>
        <family val="2"/>
        <scheme val="minor"/>
      </rPr>
      <t xml:space="preserve">core </t>
    </r>
    <r>
      <rPr>
        <sz val="12"/>
        <color theme="1"/>
        <rFont val="Calibri"/>
        <family val="2"/>
        <scheme val="minor"/>
      </rPr>
      <t xml:space="preserve">funding from Scottish Government and/or council requisitions. </t>
    </r>
    <r>
      <rPr>
        <sz val="12"/>
        <color rgb="FFFF0000"/>
        <rFont val="Calibri"/>
        <family val="2"/>
        <scheme val="minor"/>
      </rPr>
      <t xml:space="preserve">This could result in difficulty in delivering statutory obligations/duties.
</t>
    </r>
  </si>
  <si>
    <r>
      <t xml:space="preserve">SLA in place with Falkirk Council to provide specialist HR advice as required and is under regular review.  Legal advice is provided, when required, through a framework contract, which is in place until </t>
    </r>
    <r>
      <rPr>
        <sz val="12"/>
        <color rgb="FFFF0000"/>
        <rFont val="Calibri"/>
        <family val="2"/>
        <scheme val="minor"/>
      </rPr>
      <t xml:space="preserve">June </t>
    </r>
    <r>
      <rPr>
        <sz val="12"/>
        <color theme="1"/>
        <rFont val="Calibri"/>
        <family val="2"/>
        <scheme val="minor"/>
      </rPr>
      <t>20</t>
    </r>
    <r>
      <rPr>
        <strike/>
        <sz val="12"/>
        <color rgb="FFFF0000"/>
        <rFont val="Calibri"/>
        <family val="2"/>
        <scheme val="minor"/>
      </rPr>
      <t>19</t>
    </r>
    <r>
      <rPr>
        <sz val="12"/>
        <color rgb="FFFF0000"/>
        <rFont val="Calibri"/>
        <family val="2"/>
        <scheme val="minor"/>
      </rPr>
      <t>20</t>
    </r>
    <r>
      <rPr>
        <sz val="12"/>
        <color theme="1"/>
        <rFont val="Calibri"/>
        <family val="2"/>
        <scheme val="minor"/>
      </rPr>
      <t xml:space="preserve">.
</t>
    </r>
  </si>
  <si>
    <r>
      <rPr>
        <strike/>
        <sz val="12"/>
        <color rgb="FFFF0000"/>
        <rFont val="Calibri"/>
        <family val="2"/>
        <scheme val="minor"/>
      </rPr>
      <t xml:space="preserve">June </t>
    </r>
    <r>
      <rPr>
        <sz val="12"/>
        <color rgb="FFFF0000"/>
        <rFont val="Calibri"/>
        <family val="2"/>
        <scheme val="minor"/>
      </rPr>
      <t>Nov</t>
    </r>
    <r>
      <rPr>
        <strike/>
        <sz val="12"/>
        <color rgb="FFFF0000"/>
        <rFont val="Calibri"/>
        <family val="2"/>
        <scheme val="minor"/>
      </rPr>
      <t xml:space="preserve"> </t>
    </r>
    <r>
      <rPr>
        <sz val="12"/>
        <rFont val="Calibri"/>
        <family val="2"/>
        <scheme val="minor"/>
      </rPr>
      <t>2019
Partnership Director</t>
    </r>
  </si>
  <si>
    <r>
      <rPr>
        <b/>
        <sz val="12"/>
        <rFont val="Calibri"/>
        <family val="2"/>
        <scheme val="minor"/>
      </rPr>
      <t>Medium</t>
    </r>
    <r>
      <rPr>
        <sz val="12"/>
        <rFont val="Calibri"/>
        <family val="2"/>
        <scheme val="minor"/>
      </rPr>
      <t xml:space="preserve">
</t>
    </r>
    <r>
      <rPr>
        <b/>
        <sz val="12"/>
        <rFont val="Calibri"/>
        <family val="2"/>
        <scheme val="minor"/>
      </rPr>
      <t xml:space="preserve">Tolerate: </t>
    </r>
    <r>
      <rPr>
        <sz val="12"/>
        <rFont val="Calibri"/>
        <family val="2"/>
        <scheme val="minor"/>
      </rPr>
      <t xml:space="preserve">Adapt expenditure accordingly
</t>
    </r>
    <r>
      <rPr>
        <sz val="12"/>
        <color rgb="FFFF0000"/>
        <rFont val="Calibri"/>
        <family val="2"/>
        <scheme val="minor"/>
      </rPr>
      <t>Currently involved in 6 EU projects, the completion of which are underwritten by the UK Treasury.</t>
    </r>
  </si>
  <si>
    <r>
      <rPr>
        <sz val="12"/>
        <rFont val="Calibri"/>
        <family val="2"/>
        <scheme val="minor"/>
      </rPr>
      <t xml:space="preserve">The approved budget for 2019/20 assumes provision for a pay award of 3%,  based on alignment with the Scottish Government’s public sector pay offer. A 1% increase in pay award uplift equates to an increase in cost of approximately </t>
    </r>
    <r>
      <rPr>
        <strike/>
        <sz val="12"/>
        <color rgb="FFFF0000"/>
        <rFont val="Calibri"/>
        <family val="2"/>
        <scheme val="minor"/>
      </rPr>
      <t xml:space="preserve">£4,700 </t>
    </r>
    <r>
      <rPr>
        <sz val="12"/>
        <color rgb="FFFF0000"/>
        <rFont val="Calibri"/>
        <family val="2"/>
        <scheme val="minor"/>
      </rPr>
      <t>£4,911</t>
    </r>
    <r>
      <rPr>
        <sz val="12"/>
        <rFont val="Calibri"/>
        <family val="2"/>
        <scheme val="minor"/>
      </rPr>
      <t>.</t>
    </r>
    <r>
      <rPr>
        <strike/>
        <sz val="12"/>
        <rFont val="Calibri"/>
        <family val="2"/>
        <scheme val="minor"/>
      </rPr>
      <t xml:space="preserve">
</t>
    </r>
  </si>
  <si>
    <r>
      <t xml:space="preserve">Any shortfall in employee recharges will be managed through corresponding reductions in Projects Budget expenditure.  </t>
    </r>
    <r>
      <rPr>
        <sz val="12"/>
        <color rgb="FFFF0000"/>
        <rFont val="Calibri"/>
        <family val="2"/>
        <scheme val="minor"/>
      </rPr>
      <t xml:space="preserve">In 2020/21, </t>
    </r>
    <r>
      <rPr>
        <sz val="12"/>
        <color theme="1"/>
        <rFont val="Calibri"/>
        <family val="2"/>
        <scheme val="minor"/>
      </rPr>
      <t xml:space="preserve">EU projects represent </t>
    </r>
    <r>
      <rPr>
        <strike/>
        <sz val="12"/>
        <color rgb="FFFF0000"/>
        <rFont val="Calibri"/>
        <family val="2"/>
        <scheme val="minor"/>
      </rPr>
      <t>a low</t>
    </r>
    <r>
      <rPr>
        <sz val="12"/>
        <color theme="1"/>
        <rFont val="Calibri"/>
        <family val="2"/>
        <scheme val="minor"/>
      </rPr>
      <t xml:space="preserve"> </t>
    </r>
    <r>
      <rPr>
        <strike/>
        <sz val="12"/>
        <color rgb="FFFF0000"/>
        <rFont val="Calibri"/>
        <family val="2"/>
        <scheme val="minor"/>
      </rPr>
      <t>percentage</t>
    </r>
    <r>
      <rPr>
        <sz val="12"/>
        <color theme="1"/>
        <rFont val="Calibri"/>
        <family val="2"/>
        <scheme val="minor"/>
      </rPr>
      <t xml:space="preserve"> </t>
    </r>
    <r>
      <rPr>
        <sz val="12"/>
        <color rgb="FFFF0000"/>
        <rFont val="Calibri"/>
        <family val="2"/>
        <scheme val="minor"/>
      </rPr>
      <t xml:space="preserve">14% </t>
    </r>
    <r>
      <rPr>
        <sz val="12"/>
        <color theme="1"/>
        <rFont val="Calibri"/>
        <family val="2"/>
        <scheme val="minor"/>
      </rPr>
      <t xml:space="preserve">of the </t>
    </r>
    <r>
      <rPr>
        <sz val="12"/>
        <color rgb="FFFF0000"/>
        <rFont val="Calibri"/>
        <family val="2"/>
        <scheme val="minor"/>
      </rPr>
      <t xml:space="preserve">proposed </t>
    </r>
    <r>
      <rPr>
        <sz val="12"/>
        <color theme="1"/>
        <rFont val="Calibri"/>
        <family val="2"/>
        <scheme val="minor"/>
      </rPr>
      <t>budget.</t>
    </r>
  </si>
  <si>
    <r>
      <t>March 2020</t>
    </r>
    <r>
      <rPr>
        <strike/>
        <sz val="12"/>
        <color rgb="FFFF0000"/>
        <rFont val="Calibri"/>
        <family val="2"/>
        <scheme val="minor"/>
      </rPr>
      <t>19</t>
    </r>
    <r>
      <rPr>
        <sz val="12"/>
        <rFont val="Calibri"/>
        <family val="2"/>
        <scheme val="minor"/>
      </rPr>
      <t xml:space="preserve">
Partnership Director</t>
    </r>
  </si>
  <si>
    <r>
      <rPr>
        <b/>
        <strike/>
        <sz val="12"/>
        <color rgb="FFFF0000"/>
        <rFont val="Calibri"/>
        <family val="2"/>
        <scheme val="minor"/>
      </rPr>
      <t xml:space="preserve">Low </t>
    </r>
    <r>
      <rPr>
        <b/>
        <sz val="12"/>
        <color rgb="FFFF0000"/>
        <rFont val="Calibri"/>
        <family val="2"/>
        <scheme val="minor"/>
      </rPr>
      <t>Medium</t>
    </r>
    <r>
      <rPr>
        <b/>
        <sz val="12"/>
        <color theme="1"/>
        <rFont val="Calibri"/>
        <family val="2"/>
        <scheme val="minor"/>
      </rPr>
      <t xml:space="preserve">
Tolerate</t>
    </r>
  </si>
  <si>
    <r>
      <t xml:space="preserve">Active Travel funding a high priority for Government with funds consistently available to bid for. Revenue budget for </t>
    </r>
    <r>
      <rPr>
        <strike/>
        <sz val="12"/>
        <color rgb="FFFF0000"/>
        <rFont val="Calibri"/>
        <family val="2"/>
        <scheme val="minor"/>
      </rPr>
      <t>2019/20</t>
    </r>
    <r>
      <rPr>
        <sz val="12"/>
        <rFont val="Calibri"/>
        <family val="2"/>
        <scheme val="minor"/>
      </rPr>
      <t xml:space="preserve"> </t>
    </r>
    <r>
      <rPr>
        <sz val="12"/>
        <color rgb="FFFF0000"/>
        <rFont val="Calibri"/>
        <family val="2"/>
        <scheme val="minor"/>
      </rPr>
      <t xml:space="preserve">2020/21 </t>
    </r>
    <r>
      <rPr>
        <sz val="12"/>
        <color theme="1"/>
        <rFont val="Calibri"/>
        <family val="2"/>
        <scheme val="minor"/>
      </rPr>
      <t xml:space="preserve">developed to take account of most likely level of external income in </t>
    </r>
    <r>
      <rPr>
        <strike/>
        <sz val="12"/>
        <color rgb="FFFF0000"/>
        <rFont val="Calibri"/>
        <family val="2"/>
        <scheme val="minor"/>
      </rPr>
      <t xml:space="preserve">2019/20 </t>
    </r>
    <r>
      <rPr>
        <sz val="12"/>
        <color rgb="FFFF0000"/>
        <rFont val="Calibri"/>
        <family val="2"/>
        <scheme val="minor"/>
      </rPr>
      <t>2020/21</t>
    </r>
    <r>
      <rPr>
        <sz val="12"/>
        <rFont val="Calibri"/>
        <family val="2"/>
        <scheme val="minor"/>
      </rPr>
      <t xml:space="preserve">.  </t>
    </r>
  </si>
  <si>
    <r>
      <rPr>
        <strike/>
        <sz val="12"/>
        <color rgb="FFFF0000"/>
        <rFont val="Calibri"/>
        <family val="2"/>
        <scheme val="minor"/>
      </rPr>
      <t>June</t>
    </r>
    <r>
      <rPr>
        <sz val="12"/>
        <rFont val="Calibri"/>
        <family val="2"/>
        <scheme val="minor"/>
      </rPr>
      <t xml:space="preserve"> </t>
    </r>
    <r>
      <rPr>
        <sz val="12"/>
        <color rgb="FFFF0000"/>
        <rFont val="Calibri"/>
        <family val="2"/>
        <scheme val="minor"/>
      </rPr>
      <t>March</t>
    </r>
    <r>
      <rPr>
        <sz val="12"/>
        <rFont val="Calibri"/>
        <family val="2"/>
        <scheme val="minor"/>
      </rPr>
      <t xml:space="preserve"> 2020</t>
    </r>
    <r>
      <rPr>
        <strike/>
        <sz val="12"/>
        <color rgb="FFFF0000"/>
        <rFont val="Calibri"/>
        <family val="2"/>
        <scheme val="minor"/>
      </rPr>
      <t>19</t>
    </r>
    <r>
      <rPr>
        <sz val="12"/>
        <rFont val="Calibri"/>
        <family val="2"/>
        <scheme val="minor"/>
      </rPr>
      <t xml:space="preserve">
Partnership Director</t>
    </r>
    <r>
      <rPr>
        <sz val="12"/>
        <color rgb="FFFF0000"/>
        <rFont val="Calibri"/>
        <family val="2"/>
        <scheme val="minor"/>
      </rPr>
      <t xml:space="preserve">
</t>
    </r>
  </si>
  <si>
    <r>
      <rPr>
        <strike/>
        <sz val="12"/>
        <color rgb="FFFF0000"/>
        <rFont val="Calibri"/>
        <family val="2"/>
        <scheme val="minor"/>
      </rPr>
      <t xml:space="preserve">June </t>
    </r>
    <r>
      <rPr>
        <sz val="12"/>
        <color rgb="FFFF0000"/>
        <rFont val="Calibri"/>
        <family val="2"/>
        <scheme val="minor"/>
      </rPr>
      <t>March</t>
    </r>
    <r>
      <rPr>
        <strike/>
        <sz val="12"/>
        <color rgb="FFFF0000"/>
        <rFont val="Calibri"/>
        <family val="2"/>
        <scheme val="minor"/>
      </rPr>
      <t xml:space="preserve"> </t>
    </r>
    <r>
      <rPr>
        <sz val="12"/>
        <rFont val="Calibri"/>
        <family val="2"/>
        <scheme val="minor"/>
      </rPr>
      <t>2020</t>
    </r>
    <r>
      <rPr>
        <strike/>
        <sz val="12"/>
        <color rgb="FFFF0000"/>
        <rFont val="Calibri"/>
        <family val="2"/>
        <scheme val="minor"/>
      </rPr>
      <t>19</t>
    </r>
    <r>
      <rPr>
        <sz val="12"/>
        <rFont val="Calibri"/>
        <family val="2"/>
        <scheme val="minor"/>
      </rPr>
      <t xml:space="preserve">
Partnership Director</t>
    </r>
    <r>
      <rPr>
        <sz val="12"/>
        <color rgb="FFFF0000"/>
        <rFont val="Calibri"/>
        <family val="2"/>
        <scheme val="minor"/>
      </rPr>
      <t xml:space="preserve">
</t>
    </r>
  </si>
  <si>
    <r>
      <t xml:space="preserve">Following the Lothian Pension Fund Triennial Acturial Review of 2017, Partnership contribution rates have been advised until 2020/21. </t>
    </r>
    <r>
      <rPr>
        <sz val="12"/>
        <color rgb="FFFF0000"/>
        <rFont val="Calibri"/>
        <family val="2"/>
        <scheme val="minor"/>
      </rPr>
      <t>The risk is therefore for future years.</t>
    </r>
  </si>
  <si>
    <r>
      <rPr>
        <strike/>
        <sz val="12"/>
        <color rgb="FFFF0000"/>
        <rFont val="Calibri"/>
        <family val="2"/>
        <scheme val="minor"/>
      </rPr>
      <t>June</t>
    </r>
    <r>
      <rPr>
        <sz val="12"/>
        <rFont val="Calibri"/>
        <family val="2"/>
        <scheme val="minor"/>
      </rPr>
      <t xml:space="preserve"> </t>
    </r>
    <r>
      <rPr>
        <sz val="12"/>
        <color rgb="FFFF0000"/>
        <rFont val="Calibri"/>
        <family val="2"/>
        <scheme val="minor"/>
      </rPr>
      <t>March</t>
    </r>
    <r>
      <rPr>
        <sz val="12"/>
        <rFont val="Calibri"/>
        <family val="2"/>
        <scheme val="minor"/>
      </rPr>
      <t xml:space="preserve"> 2020</t>
    </r>
    <r>
      <rPr>
        <strike/>
        <sz val="12"/>
        <color rgb="FFFF0000"/>
        <rFont val="Calibri"/>
        <family val="2"/>
        <scheme val="minor"/>
      </rPr>
      <t>19</t>
    </r>
    <r>
      <rPr>
        <sz val="12"/>
        <rFont val="Calibri"/>
        <family val="2"/>
        <scheme val="minor"/>
      </rPr>
      <t xml:space="preserve">
Partnership Director</t>
    </r>
  </si>
  <si>
    <r>
      <rPr>
        <b/>
        <sz val="12"/>
        <color theme="1"/>
        <rFont val="Calibri"/>
        <family val="2"/>
        <scheme val="minor"/>
      </rPr>
      <t>Medium</t>
    </r>
    <r>
      <rPr>
        <sz val="12"/>
        <color theme="1"/>
        <rFont val="Calibri"/>
        <family val="2"/>
        <scheme val="minor"/>
      </rPr>
      <t xml:space="preserve">
</t>
    </r>
    <r>
      <rPr>
        <b/>
        <sz val="12"/>
        <color theme="1"/>
        <rFont val="Calibri"/>
        <family val="2"/>
        <scheme val="minor"/>
      </rPr>
      <t>Tolerate</t>
    </r>
    <r>
      <rPr>
        <sz val="12"/>
        <color theme="1"/>
        <rFont val="Calibri"/>
        <family val="2"/>
        <scheme val="minor"/>
      </rPr>
      <t xml:space="preserve">: Manage organisation in accordance with available funding but ability of organisation to deliver RTS objectives will inevitably be dictated by available funding.
</t>
    </r>
    <r>
      <rPr>
        <sz val="12"/>
        <color rgb="FFFF0000"/>
        <rFont val="Calibri"/>
        <family val="2"/>
        <scheme val="minor"/>
      </rPr>
      <t>Scottish Government now promoting 3 year budget process, providing more certaintity for future planning.</t>
    </r>
  </si>
  <si>
    <r>
      <rPr>
        <b/>
        <strike/>
        <sz val="12"/>
        <color rgb="FFFF0000"/>
        <rFont val="Calibri"/>
        <family val="2"/>
        <scheme val="minor"/>
      </rPr>
      <t xml:space="preserve">Low </t>
    </r>
    <r>
      <rPr>
        <b/>
        <sz val="12"/>
        <color rgb="FFFF0000"/>
        <rFont val="Calibri"/>
        <family val="2"/>
        <scheme val="minor"/>
      </rPr>
      <t>Medium</t>
    </r>
    <r>
      <rPr>
        <b/>
        <sz val="12"/>
        <color theme="1"/>
        <rFont val="Calibri"/>
        <family val="2"/>
        <scheme val="minor"/>
      </rPr>
      <t>:</t>
    </r>
    <r>
      <rPr>
        <sz val="12"/>
        <color theme="1"/>
        <rFont val="Calibri"/>
        <family val="2"/>
        <scheme val="minor"/>
      </rPr>
      <t xml:space="preserve"> Other funding sources will continue to be pursued.
</t>
    </r>
    <r>
      <rPr>
        <b/>
        <sz val="12"/>
        <color theme="1"/>
        <rFont val="Calibri"/>
        <family val="2"/>
        <scheme val="minor"/>
      </rPr>
      <t>Tolerate</t>
    </r>
  </si>
  <si>
    <r>
      <rPr>
        <strike/>
        <sz val="12"/>
        <color rgb="FFFF0000"/>
        <rFont val="Calibri"/>
        <family val="2"/>
        <scheme val="minor"/>
      </rPr>
      <t>June</t>
    </r>
    <r>
      <rPr>
        <sz val="12"/>
        <rFont val="Calibri"/>
        <family val="2"/>
        <scheme val="minor"/>
      </rPr>
      <t xml:space="preserve"> </t>
    </r>
    <r>
      <rPr>
        <sz val="12"/>
        <color rgb="FFFF0000"/>
        <rFont val="Calibri"/>
        <family val="2"/>
        <scheme val="minor"/>
      </rPr>
      <t xml:space="preserve">Nov </t>
    </r>
    <r>
      <rPr>
        <sz val="12"/>
        <rFont val="Calibri"/>
        <family val="2"/>
        <scheme val="minor"/>
      </rPr>
      <t>2020</t>
    </r>
    <r>
      <rPr>
        <strike/>
        <sz val="12"/>
        <color rgb="FFFF0000"/>
        <rFont val="Calibri"/>
        <family val="2"/>
        <scheme val="minor"/>
      </rPr>
      <t>19</t>
    </r>
    <r>
      <rPr>
        <sz val="12"/>
        <rFont val="Calibri"/>
        <family val="2"/>
        <scheme val="minor"/>
      </rPr>
      <t xml:space="preserve">
Partnership Director</t>
    </r>
  </si>
  <si>
    <r>
      <rPr>
        <strike/>
        <sz val="12"/>
        <color rgb="FFFF0000"/>
        <rFont val="Calibri"/>
        <family val="2"/>
        <scheme val="minor"/>
      </rPr>
      <t>June</t>
    </r>
    <r>
      <rPr>
        <sz val="12"/>
        <rFont val="Calibri"/>
        <family val="2"/>
        <scheme val="minor"/>
      </rPr>
      <t xml:space="preserve"> </t>
    </r>
    <r>
      <rPr>
        <sz val="12"/>
        <color rgb="FFFF0000"/>
        <rFont val="Calibri"/>
        <family val="2"/>
        <scheme val="minor"/>
      </rPr>
      <t xml:space="preserve">March </t>
    </r>
    <r>
      <rPr>
        <sz val="12"/>
        <rFont val="Calibri"/>
        <family val="2"/>
        <scheme val="minor"/>
      </rPr>
      <t>2020</t>
    </r>
    <r>
      <rPr>
        <strike/>
        <sz val="12"/>
        <color rgb="FFFF0000"/>
        <rFont val="Calibri"/>
        <family val="2"/>
        <scheme val="minor"/>
      </rPr>
      <t>19</t>
    </r>
    <r>
      <rPr>
        <sz val="12"/>
        <rFont val="Calibri"/>
        <family val="2"/>
        <scheme val="minor"/>
      </rPr>
      <t xml:space="preserve">
Partnership Director</t>
    </r>
  </si>
  <si>
    <r>
      <rPr>
        <strike/>
        <sz val="12"/>
        <color rgb="FFFF0000"/>
        <rFont val="Calibri"/>
        <family val="2"/>
        <scheme val="minor"/>
      </rPr>
      <t xml:space="preserve">June  </t>
    </r>
    <r>
      <rPr>
        <sz val="12"/>
        <color rgb="FFFF0000"/>
        <rFont val="Calibri"/>
        <family val="2"/>
        <scheme val="minor"/>
      </rPr>
      <t xml:space="preserve">March </t>
    </r>
    <r>
      <rPr>
        <sz val="12"/>
        <rFont val="Calibri"/>
        <family val="2"/>
        <scheme val="minor"/>
      </rPr>
      <t>2020</t>
    </r>
    <r>
      <rPr>
        <strike/>
        <sz val="12"/>
        <color rgb="FFFF0000"/>
        <rFont val="Calibri"/>
        <family val="2"/>
        <scheme val="minor"/>
      </rPr>
      <t>19</t>
    </r>
    <r>
      <rPr>
        <sz val="12"/>
        <rFont val="Calibri"/>
        <family val="2"/>
        <scheme val="minor"/>
      </rPr>
      <t xml:space="preserve">
Partnership Director</t>
    </r>
  </si>
  <si>
    <r>
      <t xml:space="preserve">Corporate:
</t>
    </r>
    <r>
      <rPr>
        <strike/>
        <sz val="12"/>
        <color rgb="FFFF0000"/>
        <rFont val="Calibri"/>
        <family val="2"/>
        <scheme val="minor"/>
      </rPr>
      <t>Removal of RTPs as part of the review of the National Transport Strategy</t>
    </r>
    <r>
      <rPr>
        <b/>
        <strike/>
        <sz val="12"/>
        <color rgb="FFFF0000"/>
        <rFont val="Calibri"/>
        <family val="2"/>
        <scheme val="minor"/>
      </rPr>
      <t xml:space="preserve">. </t>
    </r>
    <r>
      <rPr>
        <sz val="12"/>
        <color rgb="FFFF0000"/>
        <rFont val="Calibri"/>
        <family val="2"/>
        <scheme val="minor"/>
      </rPr>
      <t>Regional governance review.</t>
    </r>
  </si>
  <si>
    <r>
      <t xml:space="preserve">RTPs jointly lobbying Transport Minister.  SEStran is engaged in the NTS2 review, representing all RTPs on the NTS2 Review Board and has sought and received assurances around retention of functions and undertakings transfer from Scottish Ministers. </t>
    </r>
    <r>
      <rPr>
        <sz val="12"/>
        <color rgb="FFFF0000"/>
        <rFont val="Calibri"/>
        <family val="2"/>
        <scheme val="minor"/>
      </rPr>
      <t>NTS2 Roles and Responsibilities Working Group have made recommendations which are currently being considered by Transport Scotland.</t>
    </r>
    <r>
      <rPr>
        <sz val="12"/>
        <color theme="1"/>
        <rFont val="Calibri"/>
        <family val="2"/>
        <scheme val="minor"/>
      </rPr>
      <t xml:space="preserve">
</t>
    </r>
  </si>
  <si>
    <r>
      <rPr>
        <strike/>
        <sz val="12"/>
        <color rgb="FFFF0000"/>
        <rFont val="Calibri"/>
        <family val="2"/>
        <scheme val="minor"/>
      </rPr>
      <t xml:space="preserve">June </t>
    </r>
    <r>
      <rPr>
        <sz val="12"/>
        <color rgb="FFFF0000"/>
        <rFont val="Calibri"/>
        <family val="2"/>
        <scheme val="minor"/>
      </rPr>
      <t>Nov</t>
    </r>
    <r>
      <rPr>
        <strike/>
        <sz val="12"/>
        <color rgb="FFFF0000"/>
        <rFont val="Calibri"/>
        <family val="2"/>
        <scheme val="minor"/>
      </rPr>
      <t xml:space="preserve"> </t>
    </r>
    <r>
      <rPr>
        <sz val="12"/>
        <rFont val="Calibri"/>
        <family val="2"/>
        <scheme val="minor"/>
      </rPr>
      <t>2020</t>
    </r>
    <r>
      <rPr>
        <strike/>
        <sz val="12"/>
        <color rgb="FFFF0000"/>
        <rFont val="Calibri"/>
        <family val="2"/>
        <scheme val="minor"/>
      </rPr>
      <t>19</t>
    </r>
    <r>
      <rPr>
        <sz val="12"/>
        <rFont val="Calibri"/>
        <family val="2"/>
        <scheme val="minor"/>
      </rPr>
      <t xml:space="preserve">
Partnership Director</t>
    </r>
  </si>
  <si>
    <r>
      <rPr>
        <b/>
        <strike/>
        <sz val="12"/>
        <color rgb="FFFF0000"/>
        <rFont val="Calibri"/>
        <family val="2"/>
        <scheme val="minor"/>
      </rPr>
      <t xml:space="preserve">EU Exit </t>
    </r>
    <r>
      <rPr>
        <b/>
        <sz val="12"/>
        <color rgb="FFFF0000"/>
        <rFont val="Calibri"/>
        <family val="2"/>
        <scheme val="minor"/>
      </rPr>
      <t>Other Funding Sources</t>
    </r>
    <r>
      <rPr>
        <b/>
        <sz val="12"/>
        <color theme="1"/>
        <rFont val="Calibri"/>
        <family val="2"/>
        <scheme val="minor"/>
      </rPr>
      <t xml:space="preserve">:
</t>
    </r>
    <r>
      <rPr>
        <sz val="12"/>
        <color theme="1"/>
        <rFont val="Calibri"/>
        <family val="2"/>
        <scheme val="minor"/>
      </rPr>
      <t>Impact on learning and funding</t>
    </r>
  </si>
  <si>
    <r>
      <t xml:space="preserve">The Partnership has sought to engage in as many relvant EU projects and funds as it can whilst UK authorities are allowed to access these funds. This should mitigate the short-term impact of any EU Exit negotiated and implemented. </t>
    </r>
    <r>
      <rPr>
        <sz val="12"/>
        <rFont val="Calibri"/>
        <family val="2"/>
        <scheme val="minor"/>
      </rPr>
      <t xml:space="preserve">Timescales for effective exit remain unclear
</t>
    </r>
    <r>
      <rPr>
        <sz val="12"/>
        <color rgb="FFFF0000"/>
        <rFont val="Calibri"/>
        <family val="2"/>
        <scheme val="minor"/>
      </rPr>
      <t>The Partnership has proven track record in securing funding for relevant  projects from the UK and other partners.  It is anticipated that this will continue.</t>
    </r>
    <r>
      <rPr>
        <sz val="12"/>
        <color theme="1"/>
        <rFont val="Calibri"/>
        <family val="2"/>
        <scheme val="minor"/>
      </rPr>
      <t xml:space="preserve">
</t>
    </r>
  </si>
  <si>
    <r>
      <rPr>
        <sz val="12"/>
        <rFont val="Calibri"/>
        <family val="2"/>
        <scheme val="minor"/>
      </rPr>
      <t xml:space="preserve">Governance Scheme contains adequate provision to deal with senior officer absence.  Staff structure and Business Continuity Plan in place. 
</t>
    </r>
    <r>
      <rPr>
        <sz val="12"/>
        <color rgb="FFFF0000"/>
        <rFont val="Calibri"/>
        <family val="2"/>
        <scheme val="minor"/>
      </rPr>
      <t>Senior Partnership Manager appointed.</t>
    </r>
    <r>
      <rPr>
        <sz val="12"/>
        <color theme="1"/>
        <rFont val="Calibri"/>
        <family val="2"/>
        <scheme val="minor"/>
      </rPr>
      <t xml:space="preserve">
</t>
    </r>
  </si>
  <si>
    <r>
      <rPr>
        <strike/>
        <sz val="12"/>
        <color rgb="FFFF0000"/>
        <rFont val="Calibri"/>
        <family val="2"/>
        <scheme val="minor"/>
      </rPr>
      <t>June</t>
    </r>
    <r>
      <rPr>
        <sz val="12"/>
        <rFont val="Calibri"/>
        <family val="2"/>
        <scheme val="minor"/>
      </rPr>
      <t xml:space="preserve"> </t>
    </r>
    <r>
      <rPr>
        <sz val="12"/>
        <color rgb="FFFF0000"/>
        <rFont val="Calibri"/>
        <family val="2"/>
        <scheme val="minor"/>
      </rPr>
      <t>Nov</t>
    </r>
    <r>
      <rPr>
        <sz val="12"/>
        <rFont val="Calibri"/>
        <family val="2"/>
        <scheme val="minor"/>
      </rPr>
      <t xml:space="preserve"> 2020</t>
    </r>
    <r>
      <rPr>
        <strike/>
        <sz val="12"/>
        <color rgb="FFFF0000"/>
        <rFont val="Calibri"/>
        <family val="2"/>
        <scheme val="minor"/>
      </rPr>
      <t>19</t>
    </r>
    <r>
      <rPr>
        <sz val="12"/>
        <rFont val="Calibri"/>
        <family val="2"/>
        <scheme val="minor"/>
      </rPr>
      <t xml:space="preserve">
Partnership Director</t>
    </r>
  </si>
  <si>
    <r>
      <rPr>
        <strike/>
        <sz val="12"/>
        <color rgb="FFFF0000"/>
        <rFont val="Calibri"/>
        <family val="2"/>
        <scheme val="minor"/>
      </rPr>
      <t xml:space="preserve">June </t>
    </r>
    <r>
      <rPr>
        <sz val="12"/>
        <color rgb="FFFF0000"/>
        <rFont val="Calibri"/>
        <family val="2"/>
        <scheme val="minor"/>
      </rPr>
      <t>Nov</t>
    </r>
    <r>
      <rPr>
        <sz val="12"/>
        <rFont val="Calibri"/>
        <family val="2"/>
        <scheme val="minor"/>
      </rPr>
      <t xml:space="preserve"> 2020</t>
    </r>
    <r>
      <rPr>
        <strike/>
        <sz val="12"/>
        <color rgb="FFFF0000"/>
        <rFont val="Calibri"/>
        <family val="2"/>
        <scheme val="minor"/>
      </rPr>
      <t>19</t>
    </r>
    <r>
      <rPr>
        <sz val="12"/>
        <rFont val="Calibri"/>
        <family val="2"/>
        <scheme val="minor"/>
      </rPr>
      <t xml:space="preserve">
Partnership Director</t>
    </r>
  </si>
  <si>
    <r>
      <rPr>
        <b/>
        <sz val="12"/>
        <color theme="1"/>
        <rFont val="Calibri"/>
        <family val="2"/>
        <scheme val="minor"/>
      </rPr>
      <t>Low.</t>
    </r>
    <r>
      <rPr>
        <sz val="12"/>
        <color theme="1"/>
        <rFont val="Calibri"/>
        <family val="2"/>
        <scheme val="minor"/>
      </rPr>
      <t xml:space="preserve"> Regular monitoring and management/project team meetings provides all across the organisation with a clear view of progress and expenditure against budget. </t>
    </r>
    <r>
      <rPr>
        <sz val="12"/>
        <rFont val="Calibri"/>
        <family val="2"/>
        <scheme val="minor"/>
      </rPr>
      <t xml:space="preserve">Regular reports presented to P&amp;A Committee and Partnership Board, </t>
    </r>
    <r>
      <rPr>
        <sz val="12"/>
        <color rgb="FFFF0000"/>
        <rFont val="Calibri"/>
        <family val="2"/>
        <scheme val="minor"/>
      </rPr>
      <t>which have been revivsed to provide focused monitoring template.</t>
    </r>
    <r>
      <rPr>
        <sz val="12"/>
        <color theme="1"/>
        <rFont val="Calibri"/>
        <family val="2"/>
        <scheme val="minor"/>
      </rPr>
      <t xml:space="preserve">
</t>
    </r>
    <r>
      <rPr>
        <b/>
        <sz val="12"/>
        <color theme="1"/>
        <rFont val="Calibri"/>
        <family val="2"/>
        <scheme val="minor"/>
      </rPr>
      <t>Tolerate</t>
    </r>
  </si>
  <si>
    <r>
      <t xml:space="preserve">Advised by Government of relevant policy changes and Partnership Director </t>
    </r>
    <r>
      <rPr>
        <sz val="12"/>
        <rFont val="Calibri"/>
        <family val="2"/>
        <scheme val="minor"/>
      </rPr>
      <t>and Officers</t>
    </r>
    <r>
      <rPr>
        <sz val="12"/>
        <color rgb="FFFF0000"/>
        <rFont val="Calibri"/>
        <family val="2"/>
        <scheme val="minor"/>
      </rPr>
      <t xml:space="preserve"> </t>
    </r>
    <r>
      <rPr>
        <sz val="12"/>
        <color theme="1"/>
        <rFont val="Calibri"/>
        <family val="2"/>
        <scheme val="minor"/>
      </rPr>
      <t xml:space="preserve">regularly </t>
    </r>
    <r>
      <rPr>
        <strike/>
        <sz val="12"/>
        <color rgb="FFFF0000"/>
        <rFont val="Calibri"/>
        <family val="2"/>
        <scheme val="minor"/>
      </rPr>
      <t>horizon scanning</t>
    </r>
    <r>
      <rPr>
        <sz val="12"/>
        <color theme="1"/>
        <rFont val="Calibri"/>
        <family val="2"/>
        <scheme val="minor"/>
      </rPr>
      <t xml:space="preserve"> </t>
    </r>
    <r>
      <rPr>
        <sz val="12"/>
        <color rgb="FFFF0000"/>
        <rFont val="Calibri"/>
        <family val="2"/>
        <scheme val="minor"/>
      </rPr>
      <t xml:space="preserve">looking out </t>
    </r>
    <r>
      <rPr>
        <sz val="12"/>
        <color theme="1"/>
        <rFont val="Calibri"/>
        <family val="2"/>
        <scheme val="minor"/>
      </rPr>
      <t>for further policies and respond</t>
    </r>
    <r>
      <rPr>
        <strike/>
        <sz val="12"/>
        <color rgb="FFFF0000"/>
        <rFont val="Calibri"/>
        <family val="2"/>
        <scheme val="minor"/>
      </rPr>
      <t>s</t>
    </r>
    <r>
      <rPr>
        <sz val="12"/>
        <color rgb="FFFF0000"/>
        <rFont val="Calibri"/>
        <family val="2"/>
        <scheme val="minor"/>
      </rPr>
      <t>ing</t>
    </r>
    <r>
      <rPr>
        <sz val="12"/>
        <color theme="1"/>
        <rFont val="Calibri"/>
        <family val="2"/>
        <scheme val="minor"/>
      </rPr>
      <t xml:space="preserve"> accordingly. </t>
    </r>
    <r>
      <rPr>
        <strike/>
        <sz val="12"/>
        <color rgb="FFFF0000"/>
        <rFont val="Calibri"/>
        <family val="2"/>
        <scheme val="minor"/>
      </rPr>
      <t>New</t>
    </r>
    <r>
      <rPr>
        <sz val="12"/>
        <color theme="1"/>
        <rFont val="Calibri"/>
        <family val="2"/>
        <scheme val="minor"/>
      </rPr>
      <t xml:space="preserve"> </t>
    </r>
    <r>
      <rPr>
        <strike/>
        <sz val="12"/>
        <color rgb="FFFF0000"/>
        <rFont val="Calibri"/>
        <family val="2"/>
        <scheme val="minor"/>
      </rPr>
      <t>cC</t>
    </r>
    <r>
      <rPr>
        <sz val="12"/>
        <color theme="1"/>
        <rFont val="Calibri"/>
        <family val="2"/>
        <scheme val="minor"/>
      </rPr>
      <t>onsultative forums also enable greater visibility and integration of local policies into regional strategy.</t>
    </r>
    <r>
      <rPr>
        <strike/>
        <sz val="12"/>
        <color rgb="FFFF0000"/>
        <rFont val="Calibri"/>
        <family val="2"/>
        <scheme val="minor"/>
      </rPr>
      <t xml:space="preserve">
</t>
    </r>
  </si>
  <si>
    <r>
      <t>Monthly monitoring and management intervention by the project officer and over</t>
    </r>
    <r>
      <rPr>
        <sz val="12"/>
        <color rgb="FFFF0000"/>
        <rFont val="Calibri"/>
        <family val="2"/>
        <scheme val="minor"/>
      </rPr>
      <t>sight</t>
    </r>
    <r>
      <rPr>
        <strike/>
        <sz val="12"/>
        <color rgb="FFFF0000"/>
        <rFont val="Calibri"/>
        <family val="2"/>
        <scheme val="minor"/>
      </rPr>
      <t>-seen</t>
    </r>
    <r>
      <rPr>
        <sz val="12"/>
        <color theme="1"/>
        <rFont val="Calibri"/>
        <family val="2"/>
        <scheme val="minor"/>
      </rPr>
      <t xml:space="preserve"> by the </t>
    </r>
    <r>
      <rPr>
        <strike/>
        <sz val="12"/>
        <color rgb="FFFF0000"/>
        <rFont val="Calibri"/>
        <family val="2"/>
        <scheme val="minor"/>
      </rPr>
      <t xml:space="preserve">Head of </t>
    </r>
    <r>
      <rPr>
        <sz val="12"/>
        <color theme="1"/>
        <rFont val="Calibri"/>
        <family val="2"/>
        <scheme val="minor"/>
      </rPr>
      <t xml:space="preserve">Programmes </t>
    </r>
    <r>
      <rPr>
        <sz val="12"/>
        <color rgb="FFFF0000"/>
        <rFont val="Calibri"/>
        <family val="2"/>
        <scheme val="minor"/>
      </rPr>
      <t>Manager</t>
    </r>
    <r>
      <rPr>
        <sz val="12"/>
        <color theme="1"/>
        <rFont val="Calibri"/>
        <family val="2"/>
        <scheme val="minor"/>
      </rPr>
      <t xml:space="preserve">. </t>
    </r>
    <r>
      <rPr>
        <strike/>
        <sz val="12"/>
        <color rgb="FFFF0000"/>
        <rFont val="Calibri"/>
        <family val="2"/>
        <scheme val="minor"/>
      </rPr>
      <t xml:space="preserve">Key regional projects such as RTPI has regular communication with key clients and service providers, including standing quarterly stakeholder meetings. </t>
    </r>
  </si>
  <si>
    <r>
      <t xml:space="preserve">SEStran has an up-to-date Management Plan for Business Continuity. Wesbite </t>
    </r>
    <r>
      <rPr>
        <strike/>
        <sz val="12"/>
        <color rgb="FFFF0000"/>
        <rFont val="Calibri"/>
        <family val="2"/>
        <scheme val="minor"/>
      </rPr>
      <t xml:space="preserve">has a maintenence is </t>
    </r>
    <r>
      <rPr>
        <sz val="12"/>
        <color rgb="FFFF0000"/>
        <rFont val="Calibri"/>
        <family val="2"/>
        <scheme val="minor"/>
      </rPr>
      <t>maintained under</t>
    </r>
    <r>
      <rPr>
        <strike/>
        <sz val="12"/>
        <color rgb="FFFF0000"/>
        <rFont val="Calibri"/>
        <family val="2"/>
        <scheme val="minor"/>
      </rPr>
      <t xml:space="preserve"> </t>
    </r>
    <r>
      <rPr>
        <sz val="12"/>
        <color theme="1"/>
        <rFont val="Calibri"/>
        <family val="2"/>
        <scheme val="minor"/>
      </rPr>
      <t xml:space="preserve">contract </t>
    </r>
    <r>
      <rPr>
        <strike/>
        <sz val="12"/>
        <color rgb="FFFF0000"/>
        <rFont val="Calibri"/>
        <family val="2"/>
        <scheme val="minor"/>
      </rPr>
      <t>as does RTPI system</t>
    </r>
    <r>
      <rPr>
        <sz val="12"/>
        <color theme="1"/>
        <rFont val="Calibri"/>
        <family val="2"/>
        <scheme val="minor"/>
      </rPr>
      <t xml:space="preserve">. Both proactively managed by third parties. </t>
    </r>
  </si>
  <si>
    <r>
      <rPr>
        <b/>
        <sz val="12"/>
        <color theme="1"/>
        <rFont val="Calibri"/>
        <family val="2"/>
        <scheme val="minor"/>
      </rPr>
      <t>Low.</t>
    </r>
    <r>
      <rPr>
        <sz val="12"/>
        <color theme="1"/>
        <rFont val="Calibri"/>
        <family val="2"/>
        <scheme val="minor"/>
      </rPr>
      <t xml:space="preserve"> Regular monitoring and programming of statutory duties is undertaken by the Partnership Director, </t>
    </r>
    <r>
      <rPr>
        <strike/>
        <sz val="12"/>
        <color rgb="FFFF0000"/>
        <rFont val="Calibri"/>
        <family val="2"/>
        <scheme val="minor"/>
      </rPr>
      <t>Head of Programmes</t>
    </r>
    <r>
      <rPr>
        <sz val="12"/>
        <color theme="1"/>
        <rFont val="Calibri"/>
        <family val="2"/>
        <scheme val="minor"/>
      </rPr>
      <t xml:space="preserve"> </t>
    </r>
    <r>
      <rPr>
        <sz val="12"/>
        <color rgb="FFFF0000"/>
        <rFont val="Calibri"/>
        <family val="2"/>
        <scheme val="minor"/>
      </rPr>
      <t xml:space="preserve">Senior Partnership Manager </t>
    </r>
    <r>
      <rPr>
        <sz val="12"/>
        <color theme="1"/>
        <rFont val="Calibri"/>
        <family val="2"/>
        <scheme val="minor"/>
      </rPr>
      <t xml:space="preserve">and Business Manager. Audited by third parties.
</t>
    </r>
    <r>
      <rPr>
        <b/>
        <sz val="12"/>
        <color theme="1"/>
        <rFont val="Calibri"/>
        <family val="2"/>
        <scheme val="minor"/>
      </rPr>
      <t>Tolerate</t>
    </r>
    <r>
      <rPr>
        <sz val="12"/>
        <color theme="1"/>
        <rFont val="Calibri"/>
        <family val="2"/>
        <scheme val="minor"/>
      </rPr>
      <t xml:space="preserve">
</t>
    </r>
  </si>
  <si>
    <r>
      <rPr>
        <b/>
        <strike/>
        <sz val="12"/>
        <color rgb="FFFF0000"/>
        <rFont val="Calibri"/>
        <family val="2"/>
        <scheme val="minor"/>
      </rPr>
      <t xml:space="preserve">High </t>
    </r>
    <r>
      <rPr>
        <b/>
        <sz val="12"/>
        <color rgb="FFFF0000"/>
        <rFont val="Calibri"/>
        <family val="2"/>
        <scheme val="minor"/>
      </rPr>
      <t>Medium</t>
    </r>
    <r>
      <rPr>
        <b/>
        <sz val="12"/>
        <color theme="1"/>
        <rFont val="Calibri"/>
        <family val="2"/>
        <scheme val="minor"/>
      </rPr>
      <t xml:space="preserve">: </t>
    </r>
    <r>
      <rPr>
        <sz val="12"/>
        <color theme="1"/>
        <rFont val="Calibri"/>
        <family val="2"/>
        <scheme val="minor"/>
      </rPr>
      <t xml:space="preserve">The risk remains </t>
    </r>
    <r>
      <rPr>
        <strike/>
        <sz val="12"/>
        <color rgb="FFFF0000"/>
        <rFont val="Calibri"/>
        <family val="2"/>
        <scheme val="minor"/>
      </rPr>
      <t>high</t>
    </r>
    <r>
      <rPr>
        <sz val="12"/>
        <color theme="1"/>
        <rFont val="Calibri"/>
        <family val="2"/>
        <scheme val="minor"/>
      </rPr>
      <t xml:space="preserve"> as there is significant uncertainty around the medium (3-5year) horizon for access to funds. Opportunity for renewed collaborative working with EU following Brexit to be explored.
</t>
    </r>
    <r>
      <rPr>
        <sz val="12"/>
        <rFont val="Calibri"/>
        <family val="2"/>
        <scheme val="minor"/>
      </rPr>
      <t xml:space="preserve">SEStran continuing to be accepted as partners in EU funded projects.
</t>
    </r>
    <r>
      <rPr>
        <sz val="12"/>
        <color rgb="FFFF0000"/>
        <rFont val="Calibri"/>
        <family val="2"/>
        <scheme val="minor"/>
      </rPr>
      <t>EU projects secured for further 3 years.  Other funding applications will be made when available.</t>
    </r>
    <r>
      <rPr>
        <sz val="12"/>
        <color theme="1"/>
        <rFont val="Calibri"/>
        <family val="2"/>
        <scheme val="minor"/>
      </rPr>
      <t xml:space="preserve">
</t>
    </r>
    <r>
      <rPr>
        <b/>
        <sz val="12"/>
        <color theme="1"/>
        <rFont val="Calibri"/>
        <family val="2"/>
        <scheme val="minor"/>
      </rPr>
      <t>Tolerate</t>
    </r>
  </si>
  <si>
    <r>
      <t xml:space="preserve">Staff recharges - EU projects: The proposed budget assumes that </t>
    </r>
    <r>
      <rPr>
        <strike/>
        <sz val="12"/>
        <color rgb="FFFF0000"/>
        <rFont val="Calibri"/>
        <family val="2"/>
        <scheme val="minor"/>
      </rPr>
      <t>£100,000</t>
    </r>
    <r>
      <rPr>
        <sz val="12"/>
        <rFont val="Calibri"/>
        <family val="2"/>
        <scheme val="minor"/>
      </rPr>
      <t xml:space="preserve"> </t>
    </r>
    <r>
      <rPr>
        <sz val="12"/>
        <color rgb="FFFF0000"/>
        <rFont val="Calibri"/>
        <family val="2"/>
        <scheme val="minor"/>
      </rPr>
      <t>£119,000</t>
    </r>
    <r>
      <rPr>
        <sz val="12"/>
        <rFont val="Calibri"/>
        <family val="2"/>
        <scheme val="minor"/>
      </rPr>
      <t xml:space="preserve"> of staff time can be recharged to</t>
    </r>
    <r>
      <rPr>
        <strike/>
        <sz val="12"/>
        <color rgb="FFFF0000"/>
        <rFont val="Calibri"/>
        <family val="2"/>
        <scheme val="minor"/>
      </rPr>
      <t xml:space="preserve"> 4</t>
    </r>
    <r>
      <rPr>
        <sz val="12"/>
        <rFont val="Calibri"/>
        <family val="2"/>
        <scheme val="minor"/>
      </rPr>
      <t xml:space="preserve"> </t>
    </r>
    <r>
      <rPr>
        <sz val="12"/>
        <color rgb="FFFF0000"/>
        <rFont val="Calibri"/>
        <family val="2"/>
        <scheme val="minor"/>
      </rPr>
      <t>five</t>
    </r>
    <r>
      <rPr>
        <sz val="12"/>
        <rFont val="Calibri"/>
        <family val="2"/>
        <scheme val="minor"/>
      </rPr>
      <t xml:space="preserve"> EUProjects - Share-north, </t>
    </r>
    <r>
      <rPr>
        <strike/>
        <sz val="12"/>
        <color rgb="FFFF0000"/>
        <rFont val="Calibri"/>
        <family val="2"/>
        <scheme val="minor"/>
      </rPr>
      <t>Regio-mob</t>
    </r>
    <r>
      <rPr>
        <sz val="12"/>
        <rFont val="Calibri"/>
        <family val="2"/>
        <scheme val="minor"/>
      </rPr>
      <t xml:space="preserve">, Surflogh, Bling, </t>
    </r>
    <r>
      <rPr>
        <sz val="12"/>
        <color rgb="FFFF0000"/>
        <rFont val="Calibri"/>
        <family val="2"/>
        <scheme val="minor"/>
      </rPr>
      <t>Primaas and Connect</t>
    </r>
    <r>
      <rPr>
        <sz val="12"/>
        <rFont val="Calibri"/>
        <family val="2"/>
        <scheme val="minor"/>
      </rPr>
      <t>.  There is a risk this may not be achievable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</si>
</sst>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sz val="10"/>
      <name val="Arial"/>
      <family val="2"/>
    </font>
    <font>
      <sz val="10"/>
      <color theme="1"/>
      <name val="Segoe UI Light"/>
      <family val="2"/>
    </font>
    <font>
      <sz val="11"/>
      <color theme="1"/>
      <name val="Microsoft JhengHei"/>
      <family val="2"/>
    </font>
    <font>
      <sz val="11"/>
      <color rgb="FFFF0000"/>
      <name val="Microsoft JhengHei"/>
      <family val="2"/>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theme="1"/>
      <name val="Microsoft JhengHei"/>
      <family val="2"/>
    </font>
    <font>
      <b/>
      <sz val="11"/>
      <color theme="1"/>
      <name val="Segoe UI Light"/>
      <family val="2"/>
    </font>
    <font>
      <b/>
      <sz val="10"/>
      <color theme="1"/>
      <name val="Segoe UI Light"/>
      <family val="2"/>
    </font>
    <font>
      <sz val="11"/>
      <color theme="1"/>
      <name val="Segoe UI Light"/>
      <family val="2"/>
    </font>
    <font>
      <sz val="11"/>
      <color rgb="FF006100"/>
      <name val="Segoe UI Light"/>
      <family val="2"/>
    </font>
    <font>
      <sz val="11"/>
      <color rgb="FF9C5700"/>
      <name val="Segoe UI Light"/>
      <family val="2"/>
    </font>
    <font>
      <sz val="11"/>
      <color rgb="FF3F3F76"/>
      <name val="Segoe UI Light"/>
      <family val="2"/>
    </font>
    <font>
      <sz val="11"/>
      <color rgb="FF9C0006"/>
      <name val="Segoe UI Light"/>
      <family val="2"/>
    </font>
    <font>
      <sz val="11"/>
      <name val="Segoe UI Light"/>
      <family val="2"/>
    </font>
    <font>
      <i/>
      <sz val="10"/>
      <color theme="1"/>
      <name val="Segoe UI Light"/>
      <family val="2"/>
    </font>
    <font>
      <b/>
      <sz val="11"/>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strike/>
      <sz val="12"/>
      <color rgb="FFFF0000"/>
      <name val="Calibri"/>
      <family val="2"/>
      <scheme val="minor"/>
    </font>
    <font>
      <sz val="12"/>
      <color rgb="FFFF0000"/>
      <name val="Calibri"/>
      <family val="2"/>
      <scheme val="minor"/>
    </font>
    <font>
      <strike/>
      <sz val="12"/>
      <name val="Calibri"/>
      <family val="2"/>
      <scheme val="minor"/>
    </font>
    <font>
      <b/>
      <strike/>
      <sz val="12"/>
      <color rgb="FFFF0000"/>
      <name val="Calibri"/>
      <family val="2"/>
      <scheme val="minor"/>
    </font>
  </fonts>
  <fills count="1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0"/>
        <bgColor indexed="64"/>
      </patternFill>
    </fill>
    <fill>
      <patternFill patternType="solid">
        <fgColor theme="4" tint="0.7999799847602844"/>
        <bgColor indexed="64"/>
      </patternFill>
    </fill>
    <fill>
      <patternFill patternType="solid">
        <fgColor rgb="FFFFF5C5"/>
        <bgColor indexed="64"/>
      </patternFill>
    </fill>
    <fill>
      <patternFill patternType="solid">
        <fgColor rgb="FFF9A9BA"/>
        <bgColor indexed="64"/>
      </patternFill>
    </fill>
    <fill>
      <patternFill patternType="solid">
        <fgColor rgb="FFFF5050"/>
        <bgColor indexed="64"/>
      </patternFill>
    </fill>
    <fill>
      <patternFill patternType="solid">
        <fgColor rgb="FFB4DBAD"/>
        <bgColor indexed="64"/>
      </patternFill>
    </fill>
    <fill>
      <patternFill patternType="solid">
        <fgColor rgb="FFFFC000"/>
        <bgColor indexed="64"/>
      </patternFill>
    </fill>
    <fill>
      <patternFill patternType="solid">
        <fgColor rgb="FFEBFFFF"/>
        <bgColor indexed="64"/>
      </patternFill>
    </fill>
  </fills>
  <borders count="8">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right/>
      <top style="thin"/>
      <bottom style="thin"/>
    </border>
    <border>
      <left/>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1" applyNumberFormat="0" applyAlignment="0" applyProtection="0"/>
    <xf numFmtId="0" fontId="1" fillId="0" borderId="2" applyNumberFormat="0" applyFont="0" applyFill="0" applyBorder="0" applyProtection="0">
      <alignment/>
    </xf>
  </cellStyleXfs>
  <cellXfs count="113">
    <xf numFmtId="0" fontId="0" fillId="0" borderId="0" xfId="0"/>
    <xf numFmtId="0" fontId="3" fillId="0" borderId="0" xfId="0" applyFont="1"/>
    <xf numFmtId="0" fontId="0" fillId="0" borderId="0" xfId="0" applyAlignment="1">
      <alignment wrapText="1"/>
    </xf>
    <xf numFmtId="0" fontId="3" fillId="0" borderId="0" xfId="0" applyFont="1" applyBorder="1" applyAlignment="1">
      <alignment horizontal="center" vertical="center" wrapText="1"/>
    </xf>
    <xf numFmtId="0" fontId="3" fillId="0" borderId="0" xfId="0" applyFont="1" applyAlignment="1">
      <alignment wrapText="1"/>
    </xf>
    <xf numFmtId="0" fontId="0" fillId="0" borderId="0" xfId="0" applyAlignment="1">
      <alignment horizontal="left" vertical="top"/>
    </xf>
    <xf numFmtId="0" fontId="12" fillId="0" borderId="0" xfId="0" applyFont="1"/>
    <xf numFmtId="0" fontId="13" fillId="2" borderId="2" xfId="20" applyFont="1" applyBorder="1" applyAlignment="1">
      <alignment horizontal="center" vertical="center" wrapText="1"/>
    </xf>
    <xf numFmtId="0" fontId="12" fillId="6" borderId="2" xfId="0" applyFont="1" applyFill="1" applyBorder="1" applyAlignment="1">
      <alignment horizontal="center" vertical="center" wrapText="1"/>
    </xf>
    <xf numFmtId="0" fontId="14" fillId="4" borderId="2" xfId="22" applyFont="1" applyBorder="1" applyAlignment="1">
      <alignment horizontal="center" vertical="center" wrapText="1"/>
    </xf>
    <xf numFmtId="0" fontId="12" fillId="7" borderId="2" xfId="0" applyFont="1" applyFill="1" applyBorder="1" applyAlignment="1">
      <alignment horizontal="center" vertical="center" wrapText="1"/>
    </xf>
    <xf numFmtId="0" fontId="15" fillId="5" borderId="2" xfId="23" applyFont="1" applyBorder="1" applyAlignment="1">
      <alignment horizontal="center" vertical="center" wrapText="1"/>
    </xf>
    <xf numFmtId="0" fontId="16" fillId="3" borderId="2" xfId="21" applyFont="1" applyBorder="1" applyAlignment="1">
      <alignment horizontal="center" vertical="center" wrapText="1"/>
    </xf>
    <xf numFmtId="0" fontId="12" fillId="0" borderId="2" xfId="0" applyFont="1" applyBorder="1" applyAlignment="1">
      <alignment horizontal="center" vertical="center" wrapText="1"/>
    </xf>
    <xf numFmtId="0" fontId="12" fillId="8" borderId="2"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0" borderId="2" xfId="0" applyFont="1" applyBorder="1" applyAlignment="1">
      <alignment wrapText="1"/>
    </xf>
    <xf numFmtId="0" fontId="12" fillId="0" borderId="2" xfId="0" applyFont="1" applyBorder="1" applyAlignment="1">
      <alignment horizontal="center" vertical="center"/>
    </xf>
    <xf numFmtId="0" fontId="12" fillId="6" borderId="3" xfId="0" applyFont="1" applyFill="1" applyBorder="1" applyAlignment="1">
      <alignment horizontal="center"/>
    </xf>
    <xf numFmtId="0" fontId="12" fillId="7" borderId="3" xfId="0" applyFont="1" applyFill="1" applyBorder="1" applyAlignment="1">
      <alignment horizontal="center"/>
    </xf>
    <xf numFmtId="0" fontId="12" fillId="6" borderId="3" xfId="0" applyFont="1" applyFill="1" applyBorder="1" applyAlignment="1">
      <alignment horizontal="center" wrapText="1"/>
    </xf>
    <xf numFmtId="0" fontId="12" fillId="0" borderId="3" xfId="0" applyFont="1" applyBorder="1" applyAlignment="1">
      <alignment horizontal="center" vertical="center"/>
    </xf>
    <xf numFmtId="0" fontId="12" fillId="6" borderId="2" xfId="0" applyFont="1" applyFill="1" applyBorder="1" applyAlignment="1">
      <alignment horizontal="center" vertical="center"/>
    </xf>
    <xf numFmtId="0" fontId="12" fillId="7" borderId="2" xfId="0" applyFont="1" applyFill="1" applyBorder="1" applyAlignment="1">
      <alignment horizontal="center" vertical="center"/>
    </xf>
    <xf numFmtId="0" fontId="10" fillId="7" borderId="2" xfId="0" applyFont="1" applyFill="1" applyBorder="1" applyAlignment="1">
      <alignment horizontal="center" vertical="center"/>
    </xf>
    <xf numFmtId="0" fontId="11" fillId="0" borderId="2" xfId="0" applyFont="1" applyBorder="1" applyAlignment="1">
      <alignment horizontal="center" vertical="center" wrapText="1"/>
    </xf>
    <xf numFmtId="0" fontId="12" fillId="0" borderId="2" xfId="0" applyFont="1" applyBorder="1" applyAlignment="1">
      <alignment horizontal="center" wrapText="1"/>
    </xf>
    <xf numFmtId="0" fontId="12" fillId="7" borderId="3" xfId="0" applyFont="1" applyFill="1" applyBorder="1" applyAlignment="1">
      <alignment horizontal="center" vertical="center"/>
    </xf>
    <xf numFmtId="0" fontId="12" fillId="9" borderId="2" xfId="0" applyFont="1" applyFill="1" applyBorder="1" applyAlignment="1">
      <alignment horizontal="center" vertical="center"/>
    </xf>
    <xf numFmtId="0" fontId="10" fillId="0" borderId="2" xfId="0" applyFont="1" applyBorder="1" applyAlignment="1">
      <alignment horizontal="center" vertical="center" wrapText="1"/>
    </xf>
    <xf numFmtId="0" fontId="17" fillId="11" borderId="2" xfId="0" applyFont="1" applyFill="1" applyBorder="1" applyAlignment="1">
      <alignment horizontal="center" vertical="center"/>
    </xf>
    <xf numFmtId="0" fontId="17" fillId="11" borderId="2" xfId="0" applyFont="1" applyFill="1" applyBorder="1" applyAlignment="1">
      <alignment horizontal="center" vertical="center" wrapText="1"/>
    </xf>
    <xf numFmtId="0" fontId="12" fillId="7" borderId="2" xfId="0" applyFont="1" applyFill="1" applyBorder="1" applyAlignment="1">
      <alignment wrapText="1"/>
    </xf>
    <xf numFmtId="0" fontId="18" fillId="0" borderId="0" xfId="0" applyFont="1" applyAlignment="1">
      <alignment horizontal="left" vertical="top" wrapText="1"/>
    </xf>
    <xf numFmtId="0" fontId="18" fillId="0" borderId="0" xfId="0" applyFont="1" applyAlignment="1">
      <alignment vertical="top"/>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2" fillId="8" borderId="2" xfId="0" applyFont="1" applyFill="1" applyBorder="1" applyAlignment="1">
      <alignment horizontal="center" vertical="center"/>
    </xf>
    <xf numFmtId="0" fontId="12" fillId="11" borderId="2" xfId="0" applyFont="1" applyFill="1" applyBorder="1" applyAlignment="1">
      <alignment horizontal="center" vertical="center"/>
    </xf>
    <xf numFmtId="0" fontId="2" fillId="0" borderId="0" xfId="0" applyFont="1" applyAlignment="1">
      <alignment horizontal="left" vertical="top" wrapText="1"/>
    </xf>
    <xf numFmtId="0" fontId="2" fillId="7" borderId="2"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7" borderId="2" xfId="0" applyFont="1" applyFill="1" applyBorder="1" applyAlignment="1">
      <alignment horizontal="left" vertical="top"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wrapText="1"/>
    </xf>
    <xf numFmtId="0" fontId="2" fillId="7" borderId="2" xfId="0" applyFont="1" applyFill="1" applyBorder="1" applyAlignment="1">
      <alignment wrapText="1"/>
    </xf>
    <xf numFmtId="0" fontId="0" fillId="0" borderId="0" xfId="0" applyFont="1"/>
    <xf numFmtId="0" fontId="9" fillId="0" borderId="0" xfId="0" applyFont="1" applyFill="1" applyBorder="1" applyAlignment="1">
      <alignment horizontal="center" vertical="center" wrapText="1"/>
    </xf>
    <xf numFmtId="0" fontId="20" fillId="0" borderId="2" xfId="0" applyFont="1" applyBorder="1" applyAlignment="1">
      <alignment horizontal="left" vertical="top" wrapText="1"/>
    </xf>
    <xf numFmtId="0" fontId="21" fillId="0" borderId="2" xfId="0" applyFont="1" applyBorder="1" applyAlignment="1">
      <alignment vertical="top" wrapText="1"/>
    </xf>
    <xf numFmtId="0" fontId="21" fillId="0" borderId="2" xfId="0" applyFont="1" applyBorder="1" applyAlignment="1">
      <alignment horizontal="left" vertical="top" wrapText="1"/>
    </xf>
    <xf numFmtId="0" fontId="20" fillId="0" borderId="2" xfId="0" applyFont="1" applyBorder="1" applyAlignment="1">
      <alignment vertical="top" wrapText="1"/>
    </xf>
    <xf numFmtId="0" fontId="20" fillId="0" borderId="2" xfId="0" applyFont="1" applyBorder="1" applyAlignment="1">
      <alignment horizontal="center" vertical="center"/>
    </xf>
    <xf numFmtId="0" fontId="11" fillId="0" borderId="0" xfId="0" applyFont="1" applyAlignment="1">
      <alignment horizontal="center" vertical="center"/>
    </xf>
    <xf numFmtId="0" fontId="19" fillId="0" borderId="0" xfId="0" applyFont="1"/>
    <xf numFmtId="0" fontId="20" fillId="12" borderId="2" xfId="0" applyFont="1" applyFill="1" applyBorder="1" applyAlignment="1">
      <alignment horizontal="center" vertical="center"/>
    </xf>
    <xf numFmtId="0" fontId="19" fillId="0" borderId="0" xfId="0" applyFont="1" applyAlignment="1">
      <alignment textRotation="90"/>
    </xf>
    <xf numFmtId="0" fontId="20" fillId="0" borderId="2" xfId="0" applyFont="1" applyBorder="1" applyAlignment="1">
      <alignment horizontal="center" vertical="center" textRotation="90" wrapText="1"/>
    </xf>
    <xf numFmtId="0" fontId="20" fillId="0" borderId="2" xfId="0" applyFont="1" applyBorder="1" applyAlignment="1" applyProtection="1">
      <alignment horizontal="center" vertical="center" textRotation="90" wrapText="1"/>
      <protection locked="0"/>
    </xf>
    <xf numFmtId="0" fontId="11" fillId="0" borderId="0" xfId="0" applyFont="1" applyAlignment="1">
      <alignment horizontal="center" vertical="center" textRotation="90" wrapText="1"/>
    </xf>
    <xf numFmtId="0" fontId="11" fillId="0" borderId="0" xfId="0" applyFont="1" applyAlignment="1" applyProtection="1">
      <alignment horizontal="center" vertical="center" textRotation="90" wrapText="1"/>
      <protection locked="0"/>
    </xf>
    <xf numFmtId="0" fontId="22" fillId="0" borderId="2" xfId="0" applyFont="1" applyBorder="1" applyAlignment="1">
      <alignment horizontal="left" vertical="top" wrapText="1"/>
    </xf>
    <xf numFmtId="0" fontId="20" fillId="13" borderId="4" xfId="0" applyFont="1" applyFill="1" applyBorder="1" applyAlignment="1">
      <alignment horizontal="center" vertical="center" wrapText="1"/>
    </xf>
    <xf numFmtId="0" fontId="20" fillId="13" borderId="5" xfId="0" applyFont="1" applyFill="1" applyBorder="1" applyAlignment="1">
      <alignment horizontal="center" vertical="center" textRotation="90" readingOrder="1"/>
    </xf>
    <xf numFmtId="0" fontId="22" fillId="0" borderId="2" xfId="0" applyFont="1" applyBorder="1" applyAlignment="1">
      <alignment vertical="top" wrapText="1"/>
    </xf>
    <xf numFmtId="0" fontId="24" fillId="0" borderId="2" xfId="0" applyFont="1" applyBorder="1" applyAlignment="1">
      <alignment horizontal="center" vertical="center"/>
    </xf>
    <xf numFmtId="0" fontId="23" fillId="0" borderId="2" xfId="0" applyFont="1" applyBorder="1" applyAlignment="1">
      <alignment horizontal="center" vertical="center" textRotation="90" wrapText="1"/>
    </xf>
    <xf numFmtId="0" fontId="23" fillId="0" borderId="2" xfId="0" applyFont="1" applyBorder="1" applyAlignment="1" applyProtection="1">
      <alignment horizontal="center" vertical="center" textRotation="90" wrapText="1"/>
      <protection locked="0"/>
    </xf>
    <xf numFmtId="0" fontId="20" fillId="13" borderId="4" xfId="0" applyFont="1" applyFill="1" applyBorder="1" applyAlignment="1">
      <alignment horizontal="center" vertical="center" wrapText="1"/>
    </xf>
    <xf numFmtId="14" fontId="26" fillId="0" borderId="2" xfId="0" applyNumberFormat="1" applyFont="1" applyBorder="1" applyAlignment="1">
      <alignment horizontal="left" vertical="top" wrapText="1"/>
    </xf>
    <xf numFmtId="0" fontId="28" fillId="0" borderId="2" xfId="0" applyFont="1" applyBorder="1" applyAlignment="1">
      <alignment vertical="top" wrapText="1"/>
    </xf>
    <xf numFmtId="2" fontId="21" fillId="0" borderId="2" xfId="0" applyNumberFormat="1" applyFont="1" applyFill="1" applyBorder="1" applyAlignment="1">
      <alignment horizontal="left" vertical="top" wrapText="1"/>
    </xf>
    <xf numFmtId="0" fontId="22" fillId="0" borderId="2" xfId="0" applyFont="1" applyFill="1" applyBorder="1" applyAlignment="1">
      <alignment horizontal="left" vertical="top" wrapText="1"/>
    </xf>
    <xf numFmtId="0" fontId="20" fillId="0" borderId="2" xfId="0" applyFont="1" applyFill="1" applyBorder="1" applyAlignment="1">
      <alignment horizontal="center" vertical="center" textRotation="90" wrapText="1"/>
    </xf>
    <xf numFmtId="0" fontId="20" fillId="0" borderId="2" xfId="0" applyFont="1" applyFill="1" applyBorder="1" applyAlignment="1">
      <alignment horizontal="center" vertical="center"/>
    </xf>
    <xf numFmtId="0" fontId="20" fillId="0" borderId="2" xfId="0" applyFont="1" applyFill="1" applyBorder="1" applyAlignment="1" applyProtection="1">
      <alignment horizontal="center" vertical="center" textRotation="90" wrapText="1"/>
      <protection locked="0"/>
    </xf>
    <xf numFmtId="14" fontId="26" fillId="0" borderId="2" xfId="0" applyNumberFormat="1" applyFont="1" applyFill="1" applyBorder="1" applyAlignment="1">
      <alignment horizontal="left" vertical="top" wrapText="1"/>
    </xf>
    <xf numFmtId="0" fontId="18" fillId="0" borderId="0" xfId="0" applyFont="1" applyFill="1" applyAlignment="1">
      <alignment horizontal="left" vertical="top" wrapText="1"/>
    </xf>
    <xf numFmtId="0" fontId="18" fillId="0" borderId="0" xfId="0" applyFont="1" applyFill="1" applyAlignment="1">
      <alignment vertical="top"/>
    </xf>
    <xf numFmtId="14" fontId="2" fillId="0" borderId="0" xfId="0" applyNumberFormat="1" applyFont="1" applyFill="1" applyAlignment="1">
      <alignment horizontal="center" vertical="center" wrapText="1"/>
    </xf>
    <xf numFmtId="0" fontId="0" fillId="0" borderId="0" xfId="0" applyFill="1"/>
    <xf numFmtId="0" fontId="28" fillId="0" borderId="2" xfId="0" applyFont="1" applyFill="1" applyBorder="1" applyAlignment="1">
      <alignment vertical="top" wrapText="1"/>
    </xf>
    <xf numFmtId="0" fontId="23" fillId="0" borderId="2" xfId="0" applyFont="1" applyBorder="1" applyAlignment="1">
      <alignment vertical="top" wrapText="1"/>
    </xf>
    <xf numFmtId="14" fontId="24" fillId="0" borderId="2" xfId="0" applyNumberFormat="1" applyFont="1" applyBorder="1" applyAlignment="1">
      <alignment horizontal="left" vertical="top" wrapText="1"/>
    </xf>
    <xf numFmtId="14" fontId="22" fillId="0" borderId="2" xfId="0" applyNumberFormat="1" applyFont="1" applyBorder="1" applyAlignment="1">
      <alignment horizontal="left" vertical="top" wrapText="1"/>
    </xf>
    <xf numFmtId="0" fontId="27" fillId="0" borderId="2" xfId="0" applyFont="1" applyBorder="1" applyAlignment="1">
      <alignment horizontal="left" vertical="top" wrapText="1"/>
    </xf>
    <xf numFmtId="0" fontId="9" fillId="0" borderId="0" xfId="0" applyFont="1" applyFill="1" applyBorder="1" applyAlignment="1">
      <alignment horizontal="center" vertical="center" wrapText="1"/>
    </xf>
    <xf numFmtId="0" fontId="20" fillId="13" borderId="2" xfId="0" applyFont="1" applyFill="1" applyBorder="1" applyAlignment="1">
      <alignment horizontal="center" vertical="center" wrapText="1"/>
    </xf>
    <xf numFmtId="0" fontId="20" fillId="13" borderId="5" xfId="0" applyFont="1" applyFill="1" applyBorder="1" applyAlignment="1">
      <alignment horizontal="center" vertical="center" wrapText="1"/>
    </xf>
    <xf numFmtId="0" fontId="20" fillId="13" borderId="4" xfId="0" applyFont="1" applyFill="1" applyBorder="1" applyAlignment="1">
      <alignment horizontal="center" vertical="center" wrapText="1"/>
    </xf>
    <xf numFmtId="0" fontId="20" fillId="13" borderId="2" xfId="0" applyFont="1" applyFill="1" applyBorder="1" applyAlignment="1">
      <alignment horizontal="center" vertical="center" textRotation="90" wrapText="1"/>
    </xf>
    <xf numFmtId="0" fontId="3" fillId="0" borderId="2" xfId="0" applyFont="1" applyBorder="1" applyAlignment="1">
      <alignment horizontal="center" wrapText="1"/>
    </xf>
    <xf numFmtId="0" fontId="3" fillId="0" borderId="2" xfId="0" applyFont="1" applyBorder="1" applyAlignment="1">
      <alignment horizontal="center" vertical="center" wrapText="1"/>
    </xf>
    <xf numFmtId="0" fontId="10" fillId="7" borderId="2" xfId="0" applyFont="1" applyFill="1" applyBorder="1" applyAlignment="1">
      <alignment horizontal="center" vertical="center" wrapText="1"/>
    </xf>
    <xf numFmtId="0" fontId="10" fillId="7" borderId="2" xfId="0" applyFont="1" applyFill="1" applyBorder="1" applyAlignment="1">
      <alignment horizontal="center"/>
    </xf>
    <xf numFmtId="0" fontId="10" fillId="7" borderId="3" xfId="0" applyFont="1" applyFill="1" applyBorder="1" applyAlignment="1">
      <alignment horizontal="center"/>
    </xf>
    <xf numFmtId="0" fontId="3" fillId="0" borderId="2" xfId="0" applyFont="1" applyBorder="1" applyAlignment="1">
      <alignment horizontal="center" vertical="center"/>
    </xf>
    <xf numFmtId="0" fontId="10" fillId="7" borderId="3" xfId="0" applyFont="1" applyFill="1" applyBorder="1" applyAlignment="1">
      <alignment horizontal="center" vertical="center"/>
    </xf>
    <xf numFmtId="0" fontId="10" fillId="7" borderId="6" xfId="0" applyFont="1" applyFill="1" applyBorder="1" applyAlignment="1">
      <alignment horizontal="center" vertical="center"/>
    </xf>
    <xf numFmtId="0" fontId="10" fillId="7" borderId="7" xfId="0" applyFont="1" applyFill="1" applyBorder="1" applyAlignment="1">
      <alignment horizontal="center" vertical="center"/>
    </xf>
    <xf numFmtId="0" fontId="10" fillId="7" borderId="2" xfId="0" applyFont="1" applyFill="1" applyBorder="1" applyAlignment="1">
      <alignment horizontal="center" wrapText="1"/>
    </xf>
    <xf numFmtId="0" fontId="12" fillId="7" borderId="2" xfId="0" applyFont="1" applyFill="1" applyBorder="1" applyAlignment="1">
      <alignment horizontal="center" wrapText="1"/>
    </xf>
    <xf numFmtId="0" fontId="10" fillId="7" borderId="3" xfId="0" applyFont="1" applyFill="1" applyBorder="1" applyAlignment="1">
      <alignment horizontal="left" vertical="top" wrapText="1"/>
    </xf>
    <xf numFmtId="0" fontId="10" fillId="7" borderId="6" xfId="0" applyFont="1" applyFill="1" applyBorder="1" applyAlignment="1">
      <alignment horizontal="left" vertical="top" wrapText="1"/>
    </xf>
    <xf numFmtId="0" fontId="10" fillId="7" borderId="7" xfId="0" applyFont="1" applyFill="1" applyBorder="1" applyAlignment="1">
      <alignment horizontal="left" vertical="top" wrapText="1"/>
    </xf>
    <xf numFmtId="0" fontId="12" fillId="9" borderId="2" xfId="0" applyFont="1" applyFill="1" applyBorder="1" applyAlignment="1">
      <alignment horizontal="center"/>
    </xf>
    <xf numFmtId="0" fontId="12" fillId="8" borderId="2" xfId="0" applyFont="1" applyFill="1" applyBorder="1" applyAlignment="1">
      <alignment horizontal="center" vertical="center"/>
    </xf>
    <xf numFmtId="0" fontId="12" fillId="11" borderId="2" xfId="0" applyFont="1" applyFill="1" applyBorder="1" applyAlignment="1">
      <alignment horizontal="center" vertical="center"/>
    </xf>
  </cellXfs>
  <cellStyles count="11">
    <cellStyle name="Normal" xfId="0"/>
    <cellStyle name="Percent" xfId="15"/>
    <cellStyle name="Currency" xfId="16"/>
    <cellStyle name="Currency [0]" xfId="17"/>
    <cellStyle name="Comma" xfId="18"/>
    <cellStyle name="Comma [0]" xfId="19"/>
    <cellStyle name="Good" xfId="20"/>
    <cellStyle name="Bad" xfId="21"/>
    <cellStyle name="Neutral" xfId="22"/>
    <cellStyle name="Input" xfId="23"/>
    <cellStyle name="DataRow" xfId="24"/>
  </cellStyles>
  <dxfs count="100">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orge.eckton\AppData\Local\Microsoft\Windows\INetCache\Content.Outlook\1NMDJRMA\Risk%20Register%20SP%2017_jp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9"/>
  <sheetViews>
    <sheetView tabSelected="1" zoomScale="80" zoomScaleNormal="80" workbookViewId="0" topLeftCell="A1">
      <pane xSplit="13" ySplit="1" topLeftCell="N10" activePane="bottomRight" state="frozen"/>
      <selection pane="topRight" activeCell="L1" sqref="L1"/>
      <selection pane="bottomLeft" activeCell="A2" sqref="A2"/>
      <selection pane="bottomRight" activeCell="B10" sqref="B10"/>
    </sheetView>
  </sheetViews>
  <sheetFormatPr defaultColWidth="9.140625" defaultRowHeight="15"/>
  <cols>
    <col min="1" max="1" width="6.7109375" style="0" customWidth="1"/>
    <col min="2" max="2" width="26.140625" style="0" customWidth="1"/>
    <col min="3" max="3" width="6.421875" style="61" customWidth="1"/>
    <col min="4" max="4" width="4.7109375" style="59" customWidth="1"/>
    <col min="5" max="5" width="5.8515625" style="61" customWidth="1"/>
    <col min="6" max="6" width="4.8515625" style="59" customWidth="1"/>
    <col min="7" max="7" width="6.00390625" style="61" customWidth="1"/>
    <col min="8" max="8" width="4.57421875" style="59" customWidth="1"/>
    <col min="9" max="9" width="5.7109375" style="61" customWidth="1"/>
    <col min="10" max="10" width="31.8515625" style="0" customWidth="1"/>
    <col min="11" max="11" width="4.7109375" style="59" customWidth="1"/>
    <col min="12" max="12" width="5.8515625" style="61" customWidth="1"/>
    <col min="13" max="13" width="4.8515625" style="59" customWidth="1"/>
    <col min="14" max="14" width="5.7109375" style="61" customWidth="1"/>
    <col min="15" max="15" width="4.57421875" style="59" customWidth="1"/>
    <col min="16" max="16" width="5.7109375" style="61" customWidth="1"/>
    <col min="17" max="17" width="25.28125" style="0" customWidth="1"/>
    <col min="18" max="18" width="15.7109375" style="0" customWidth="1"/>
  </cols>
  <sheetData>
    <row r="1" spans="1:25" ht="82.8" customHeight="1">
      <c r="A1" s="68" t="s">
        <v>67</v>
      </c>
      <c r="B1" s="93" t="s">
        <v>63</v>
      </c>
      <c r="C1" s="95" t="s">
        <v>62</v>
      </c>
      <c r="D1" s="92" t="s">
        <v>64</v>
      </c>
      <c r="E1" s="92"/>
      <c r="F1" s="92"/>
      <c r="G1" s="92"/>
      <c r="H1" s="92"/>
      <c r="I1" s="92"/>
      <c r="J1" s="92" t="s">
        <v>1</v>
      </c>
      <c r="K1" s="92" t="s">
        <v>65</v>
      </c>
      <c r="L1" s="92"/>
      <c r="M1" s="92"/>
      <c r="N1" s="92"/>
      <c r="O1" s="92"/>
      <c r="P1" s="92"/>
      <c r="Q1" s="93" t="s">
        <v>102</v>
      </c>
      <c r="R1" s="92" t="s">
        <v>2</v>
      </c>
      <c r="S1" s="52"/>
      <c r="T1" s="52"/>
      <c r="U1" s="52"/>
      <c r="V1" s="52"/>
      <c r="W1" s="91"/>
      <c r="X1" s="91"/>
      <c r="Y1" s="91"/>
    </row>
    <row r="2" spans="1:25" ht="15.6">
      <c r="A2" s="67"/>
      <c r="B2" s="94"/>
      <c r="C2" s="95"/>
      <c r="D2" s="92" t="s">
        <v>3</v>
      </c>
      <c r="E2" s="92"/>
      <c r="F2" s="92" t="s">
        <v>4</v>
      </c>
      <c r="G2" s="92"/>
      <c r="H2" s="92" t="s">
        <v>5</v>
      </c>
      <c r="I2" s="92"/>
      <c r="J2" s="92"/>
      <c r="K2" s="92" t="s">
        <v>3</v>
      </c>
      <c r="L2" s="92"/>
      <c r="M2" s="92" t="s">
        <v>4</v>
      </c>
      <c r="N2" s="92"/>
      <c r="O2" s="92" t="s">
        <v>5</v>
      </c>
      <c r="P2" s="92"/>
      <c r="Q2" s="94"/>
      <c r="R2" s="92"/>
      <c r="S2" s="52"/>
      <c r="T2" s="52"/>
      <c r="U2" s="52"/>
      <c r="V2" s="52"/>
      <c r="W2" s="91"/>
      <c r="X2" s="91"/>
      <c r="Y2" s="91"/>
    </row>
    <row r="3" spans="1:25" ht="163.2" customHeight="1">
      <c r="A3" s="53" t="s">
        <v>68</v>
      </c>
      <c r="B3" s="53" t="s">
        <v>90</v>
      </c>
      <c r="C3" s="62" t="s">
        <v>11</v>
      </c>
      <c r="D3" s="57">
        <v>1</v>
      </c>
      <c r="E3" s="63" t="str">
        <f>IF(D3=1,"Remote",IF(D3=2,"Unlikely",IF(D3=3,"Possible",IF(D3=4,"Probable",IF(D3=5,"Highly Probable")))))</f>
        <v>Remote</v>
      </c>
      <c r="F3" s="57">
        <v>3</v>
      </c>
      <c r="G3" s="62" t="str">
        <f>IF(F3=1,"Insignificant",IF(F3=2,"Minor",IF(F3=3,"Moderate",IF(F3=4,"Major",IF(F3=5,"Catastrophic")))))</f>
        <v>Moderate</v>
      </c>
      <c r="H3" s="57">
        <f aca="true" t="shared" si="0" ref="H3:H4">D3*F3</f>
        <v>3</v>
      </c>
      <c r="I3" s="62" t="str">
        <f aca="true" t="shared" si="1" ref="I3:I20">IF((H3&lt;=6),"Low",IF((H3&gt;6)*AND(H3&lt;13),"Medium",IF((H3&gt;=12),"High")))</f>
        <v>Low</v>
      </c>
      <c r="J3" s="55" t="s">
        <v>154</v>
      </c>
      <c r="K3" s="57">
        <v>1</v>
      </c>
      <c r="L3" s="63" t="str">
        <f>IF(K3=1,"Remote",IF(K3=2,"Unlikely",IF(K3=3,"Possible",IF(K3=4,"Probable",IF(K3=5,"Highly Probable")))))</f>
        <v>Remote</v>
      </c>
      <c r="M3" s="57">
        <v>2</v>
      </c>
      <c r="N3" s="62" t="str">
        <f>IF(M3=1,"Insignificant",IF(M3=2,"Minor",IF(M3=3,"Moderate",IF(M3=4,"Major",IF(M3=5,"Catastrophic")))))</f>
        <v>Minor</v>
      </c>
      <c r="O3" s="57">
        <f aca="true" t="shared" si="2" ref="O3:O21">K3*M3</f>
        <v>2</v>
      </c>
      <c r="P3" s="62" t="str">
        <f aca="true" t="shared" si="3" ref="P3:P21">IF((O3&lt;=6),"Low",IF((O3&gt;6)*AND(O3&lt;13),"Medium",IF((O3&gt;=12),"High")))</f>
        <v>Low</v>
      </c>
      <c r="Q3" s="54" t="s">
        <v>116</v>
      </c>
      <c r="R3" s="89" t="s">
        <v>123</v>
      </c>
      <c r="S3" s="40"/>
      <c r="T3" s="39"/>
      <c r="U3" s="40"/>
      <c r="V3" s="39"/>
      <c r="W3" s="34"/>
      <c r="X3" s="35"/>
      <c r="Y3" s="36"/>
    </row>
    <row r="4" spans="1:25" ht="234">
      <c r="A4" s="53" t="s">
        <v>69</v>
      </c>
      <c r="B4" s="53" t="s">
        <v>78</v>
      </c>
      <c r="C4" s="62" t="s">
        <v>7</v>
      </c>
      <c r="D4" s="57">
        <v>2</v>
      </c>
      <c r="E4" s="63" t="str">
        <f aca="true" t="shared" si="4" ref="E4">IF(D4=1,"Remote",IF(D4=2,"Unlikely",IF(D4=3,"Possible",IF(D4=4,"Probable",IF(D4=5,"Highly Probable")))))</f>
        <v>Unlikely</v>
      </c>
      <c r="F4" s="57">
        <v>4</v>
      </c>
      <c r="G4" s="62" t="str">
        <f aca="true" t="shared" si="5" ref="G4">IF(F4=1,"Insignificant",IF(F4=2,"Minor",IF(F4=3,"Moderate",IF(F4=4,"Major",IF(F4=5,"Catastrophic")))))</f>
        <v>Major</v>
      </c>
      <c r="H4" s="60">
        <f t="shared" si="0"/>
        <v>8</v>
      </c>
      <c r="I4" s="62" t="str">
        <f t="shared" si="1"/>
        <v>Medium</v>
      </c>
      <c r="J4" s="55" t="s">
        <v>155</v>
      </c>
      <c r="K4" s="57">
        <v>2</v>
      </c>
      <c r="L4" s="63" t="str">
        <f aca="true" t="shared" si="6" ref="L4:L18">IF(K4=1,"Remote",IF(K4=2,"Unlikely",IF(K4=3,"Possible",IF(K4=4,"Probable",IF(K4=5,"Highly Probable")))))</f>
        <v>Unlikely</v>
      </c>
      <c r="M4" s="57">
        <v>3</v>
      </c>
      <c r="N4" s="62" t="str">
        <f aca="true" t="shared" si="7" ref="N4:N21">IF(M4=1,"Insignificant",IF(M4=2,"Minor",IF(M4=3,"Moderate",IF(M4=4,"Major",IF(M4=5,"Catastrophic")))))</f>
        <v>Moderate</v>
      </c>
      <c r="O4" s="57">
        <f t="shared" si="2"/>
        <v>6</v>
      </c>
      <c r="P4" s="62" t="str">
        <f t="shared" si="3"/>
        <v>Low</v>
      </c>
      <c r="Q4" s="54" t="s">
        <v>153</v>
      </c>
      <c r="R4" s="89" t="s">
        <v>124</v>
      </c>
      <c r="S4" s="40"/>
      <c r="T4" s="39"/>
      <c r="U4" s="40"/>
      <c r="V4" s="39"/>
      <c r="W4" s="34"/>
      <c r="X4" s="35"/>
      <c r="Y4" s="36"/>
    </row>
    <row r="5" spans="1:25" ht="189" customHeight="1">
      <c r="A5" s="53" t="s">
        <v>70</v>
      </c>
      <c r="B5" s="53" t="s">
        <v>71</v>
      </c>
      <c r="C5" s="62" t="s">
        <v>19</v>
      </c>
      <c r="D5" s="57">
        <v>3</v>
      </c>
      <c r="E5" s="63" t="str">
        <f aca="true" t="shared" si="8" ref="E5:E20">IF(D5=1,"Remote",IF(D5=2,"Unlikely",IF(D5=3,"Possible",IF(D5=4,"Probable",IF(D5=5,"Highly Probable")))))</f>
        <v>Possible</v>
      </c>
      <c r="F5" s="57">
        <v>4</v>
      </c>
      <c r="G5" s="62" t="str">
        <f aca="true" t="shared" si="9" ref="G5:G20">IF(F5=1,"Insignificant",IF(F5=2,"Minor",IF(F5=3,"Moderate",IF(F5=4,"Major",IF(F5=5,"Catastrophic")))))</f>
        <v>Major</v>
      </c>
      <c r="H5" s="57">
        <f aca="true" t="shared" si="10" ref="H5:H20">D5*F5</f>
        <v>12</v>
      </c>
      <c r="I5" s="62" t="str">
        <f t="shared" si="1"/>
        <v>Medium</v>
      </c>
      <c r="J5" s="54" t="s">
        <v>156</v>
      </c>
      <c r="K5" s="57">
        <v>3</v>
      </c>
      <c r="L5" s="63" t="str">
        <f t="shared" si="6"/>
        <v>Possible</v>
      </c>
      <c r="M5" s="57">
        <v>2</v>
      </c>
      <c r="N5" s="62" t="str">
        <f t="shared" si="7"/>
        <v>Minor</v>
      </c>
      <c r="O5" s="57">
        <f t="shared" si="2"/>
        <v>6</v>
      </c>
      <c r="P5" s="62" t="str">
        <f t="shared" si="3"/>
        <v>Low</v>
      </c>
      <c r="Q5" s="54" t="s">
        <v>117</v>
      </c>
      <c r="R5" s="89" t="s">
        <v>125</v>
      </c>
      <c r="S5" s="40"/>
      <c r="T5" s="39"/>
      <c r="U5" s="40"/>
      <c r="V5" s="39"/>
      <c r="W5" s="34"/>
      <c r="X5" s="35"/>
      <c r="Y5" s="36"/>
    </row>
    <row r="6" spans="1:25" ht="147.6" customHeight="1">
      <c r="A6" s="53" t="s">
        <v>72</v>
      </c>
      <c r="B6" s="53" t="s">
        <v>79</v>
      </c>
      <c r="C6" s="62" t="s">
        <v>7</v>
      </c>
      <c r="D6" s="57">
        <v>3</v>
      </c>
      <c r="E6" s="63" t="str">
        <f t="shared" si="8"/>
        <v>Possible</v>
      </c>
      <c r="F6" s="57">
        <v>3</v>
      </c>
      <c r="G6" s="62" t="str">
        <f t="shared" si="9"/>
        <v>Moderate</v>
      </c>
      <c r="H6" s="57">
        <f t="shared" si="10"/>
        <v>9</v>
      </c>
      <c r="I6" s="62" t="str">
        <f t="shared" si="1"/>
        <v>Medium</v>
      </c>
      <c r="J6" s="55" t="s">
        <v>91</v>
      </c>
      <c r="K6" s="57">
        <v>3</v>
      </c>
      <c r="L6" s="63" t="str">
        <f t="shared" si="6"/>
        <v>Possible</v>
      </c>
      <c r="M6" s="57">
        <v>2</v>
      </c>
      <c r="N6" s="62" t="str">
        <f t="shared" si="7"/>
        <v>Minor</v>
      </c>
      <c r="O6" s="57">
        <f t="shared" si="2"/>
        <v>6</v>
      </c>
      <c r="P6" s="62" t="str">
        <f t="shared" si="3"/>
        <v>Low</v>
      </c>
      <c r="Q6" s="54" t="s">
        <v>122</v>
      </c>
      <c r="R6" s="89" t="s">
        <v>126</v>
      </c>
      <c r="S6" s="38"/>
      <c r="T6" s="37"/>
      <c r="U6" s="38"/>
      <c r="V6" s="37"/>
      <c r="W6" s="34"/>
      <c r="X6" s="35"/>
      <c r="Y6" s="36"/>
    </row>
    <row r="7" spans="1:25" s="51" customFormat="1" ht="187.2">
      <c r="A7" s="53" t="s">
        <v>73</v>
      </c>
      <c r="B7" s="55" t="s">
        <v>80</v>
      </c>
      <c r="C7" s="62" t="s">
        <v>9</v>
      </c>
      <c r="D7" s="57">
        <v>1</v>
      </c>
      <c r="E7" s="63" t="str">
        <f t="shared" si="8"/>
        <v>Remote</v>
      </c>
      <c r="F7" s="57">
        <v>4</v>
      </c>
      <c r="G7" s="62" t="str">
        <f t="shared" si="9"/>
        <v>Major</v>
      </c>
      <c r="H7" s="57">
        <f t="shared" si="10"/>
        <v>4</v>
      </c>
      <c r="I7" s="62" t="str">
        <f t="shared" si="1"/>
        <v>Low</v>
      </c>
      <c r="J7" s="55" t="s">
        <v>81</v>
      </c>
      <c r="K7" s="57">
        <v>1</v>
      </c>
      <c r="L7" s="63" t="str">
        <f t="shared" si="6"/>
        <v>Remote</v>
      </c>
      <c r="M7" s="57">
        <v>2</v>
      </c>
      <c r="N7" s="62" t="str">
        <f t="shared" si="7"/>
        <v>Minor</v>
      </c>
      <c r="O7" s="57">
        <f t="shared" si="2"/>
        <v>2</v>
      </c>
      <c r="P7" s="62" t="str">
        <f t="shared" si="3"/>
        <v>Low</v>
      </c>
      <c r="Q7" s="54" t="s">
        <v>157</v>
      </c>
      <c r="R7" s="89" t="s">
        <v>126</v>
      </c>
      <c r="S7" s="38"/>
      <c r="T7" s="37"/>
      <c r="U7" s="38"/>
      <c r="V7" s="37"/>
      <c r="W7" s="34"/>
      <c r="X7" s="35"/>
      <c r="Y7" s="36"/>
    </row>
    <row r="8" spans="1:25" ht="390.6" customHeight="1">
      <c r="A8" s="53" t="s">
        <v>95</v>
      </c>
      <c r="B8" s="53" t="s">
        <v>74</v>
      </c>
      <c r="C8" s="62" t="s">
        <v>10</v>
      </c>
      <c r="D8" s="57">
        <v>2</v>
      </c>
      <c r="E8" s="63" t="str">
        <f t="shared" si="8"/>
        <v>Unlikely</v>
      </c>
      <c r="F8" s="57">
        <v>3</v>
      </c>
      <c r="G8" s="62" t="str">
        <f t="shared" si="9"/>
        <v>Moderate</v>
      </c>
      <c r="H8" s="57">
        <f t="shared" si="10"/>
        <v>6</v>
      </c>
      <c r="I8" s="62" t="str">
        <f t="shared" si="1"/>
        <v>Low</v>
      </c>
      <c r="J8" s="66" t="s">
        <v>93</v>
      </c>
      <c r="K8" s="57">
        <v>1</v>
      </c>
      <c r="L8" s="63" t="str">
        <f t="shared" si="6"/>
        <v>Remote</v>
      </c>
      <c r="M8" s="57">
        <v>2</v>
      </c>
      <c r="N8" s="62" t="str">
        <f t="shared" si="7"/>
        <v>Minor</v>
      </c>
      <c r="O8" s="57">
        <f t="shared" si="2"/>
        <v>2</v>
      </c>
      <c r="P8" s="62" t="str">
        <f t="shared" si="3"/>
        <v>Low</v>
      </c>
      <c r="Q8" s="69" t="s">
        <v>103</v>
      </c>
      <c r="R8" s="89" t="s">
        <v>133</v>
      </c>
      <c r="S8" s="38"/>
      <c r="T8" s="37"/>
      <c r="U8" s="38"/>
      <c r="V8" s="37"/>
      <c r="W8" s="34"/>
      <c r="X8" s="35"/>
      <c r="Y8" s="36"/>
    </row>
    <row r="9" spans="1:25" ht="177.6" customHeight="1">
      <c r="A9" s="55">
        <v>6.1</v>
      </c>
      <c r="B9" s="90" t="s">
        <v>131</v>
      </c>
      <c r="C9" s="62" t="s">
        <v>10</v>
      </c>
      <c r="D9" s="57">
        <v>4</v>
      </c>
      <c r="E9" s="63" t="str">
        <f t="shared" si="8"/>
        <v>Probable</v>
      </c>
      <c r="F9" s="57">
        <v>1</v>
      </c>
      <c r="G9" s="62" t="str">
        <f t="shared" si="9"/>
        <v>Insignificant</v>
      </c>
      <c r="H9" s="57">
        <f t="shared" si="10"/>
        <v>4</v>
      </c>
      <c r="I9" s="62" t="str">
        <f t="shared" si="1"/>
        <v>Low</v>
      </c>
      <c r="J9" s="55" t="s">
        <v>66</v>
      </c>
      <c r="K9" s="57">
        <v>4</v>
      </c>
      <c r="L9" s="63" t="str">
        <f t="shared" si="6"/>
        <v>Probable</v>
      </c>
      <c r="M9" s="57">
        <v>1</v>
      </c>
      <c r="N9" s="62" t="str">
        <f t="shared" si="7"/>
        <v>Insignificant</v>
      </c>
      <c r="O9" s="57">
        <f t="shared" si="2"/>
        <v>4</v>
      </c>
      <c r="P9" s="62" t="str">
        <f t="shared" si="3"/>
        <v>Low</v>
      </c>
      <c r="Q9" s="56" t="s">
        <v>104</v>
      </c>
      <c r="R9" s="89" t="s">
        <v>133</v>
      </c>
      <c r="S9" s="38"/>
      <c r="T9" s="37"/>
      <c r="U9" s="38"/>
      <c r="V9" s="37"/>
      <c r="W9" s="34"/>
      <c r="X9" s="35"/>
      <c r="Y9" s="36"/>
    </row>
    <row r="10" spans="1:25" ht="162.6" customHeight="1">
      <c r="A10" s="55">
        <v>6.2</v>
      </c>
      <c r="B10" s="66" t="s">
        <v>159</v>
      </c>
      <c r="C10" s="62" t="s">
        <v>10</v>
      </c>
      <c r="D10" s="57">
        <v>5</v>
      </c>
      <c r="E10" s="63" t="str">
        <f aca="true" t="shared" si="11" ref="E10">IF(D10=1,"Remote",IF(D10=2,"Unlikely",IF(D10=3,"Possible",IF(D10=4,"Probable",IF(D10=5,"Highly Probable")))))</f>
        <v>Highly Probable</v>
      </c>
      <c r="F10" s="57">
        <v>3</v>
      </c>
      <c r="G10" s="62" t="str">
        <f aca="true" t="shared" si="12" ref="G10">IF(F10=1,"Insignificant",IF(F10=2,"Minor",IF(F10=3,"Moderate",IF(F10=4,"Major",IF(F10=5,"Catastrophic")))))</f>
        <v>Moderate</v>
      </c>
      <c r="H10" s="57">
        <f aca="true" t="shared" si="13" ref="H10">D10*F10</f>
        <v>15</v>
      </c>
      <c r="I10" s="62" t="str">
        <f t="shared" si="1"/>
        <v>High</v>
      </c>
      <c r="J10" s="55" t="s">
        <v>132</v>
      </c>
      <c r="K10" s="57">
        <v>4</v>
      </c>
      <c r="L10" s="63" t="str">
        <f t="shared" si="6"/>
        <v>Probable</v>
      </c>
      <c r="M10" s="57">
        <v>2</v>
      </c>
      <c r="N10" s="62" t="str">
        <f t="shared" si="7"/>
        <v>Minor</v>
      </c>
      <c r="O10" s="57">
        <f t="shared" si="2"/>
        <v>8</v>
      </c>
      <c r="P10" s="62" t="str">
        <f t="shared" si="3"/>
        <v>Medium</v>
      </c>
      <c r="Q10" s="54" t="s">
        <v>105</v>
      </c>
      <c r="R10" s="89" t="s">
        <v>133</v>
      </c>
      <c r="S10" s="38"/>
      <c r="T10" s="37"/>
      <c r="U10" s="38"/>
      <c r="V10" s="37"/>
      <c r="W10" s="34"/>
      <c r="X10" s="35"/>
      <c r="Y10" s="36"/>
    </row>
    <row r="11" spans="1:25" ht="97.8" customHeight="1">
      <c r="A11" s="55">
        <v>6.3</v>
      </c>
      <c r="B11" s="55" t="s">
        <v>118</v>
      </c>
      <c r="C11" s="62" t="s">
        <v>10</v>
      </c>
      <c r="D11" s="57">
        <v>3</v>
      </c>
      <c r="E11" s="63" t="str">
        <f aca="true" t="shared" si="14" ref="E11">IF(D11=1,"Remote",IF(D11=2,"Unlikely",IF(D11=3,"Possible",IF(D11=4,"Probable",IF(D11=5,"Highly Probable")))))</f>
        <v>Possible</v>
      </c>
      <c r="F11" s="57">
        <v>4</v>
      </c>
      <c r="G11" s="62" t="str">
        <f aca="true" t="shared" si="15" ref="G11">IF(F11=1,"Insignificant",IF(F11=2,"Minor",IF(F11=3,"Moderate",IF(F11=4,"Major",IF(F11=5,"Catastrophic")))))</f>
        <v>Major</v>
      </c>
      <c r="H11" s="57">
        <f aca="true" t="shared" si="16" ref="H11">D11*F11</f>
        <v>12</v>
      </c>
      <c r="I11" s="62" t="str">
        <f t="shared" si="1"/>
        <v>Medium</v>
      </c>
      <c r="J11" s="66" t="s">
        <v>100</v>
      </c>
      <c r="K11" s="57">
        <v>3</v>
      </c>
      <c r="L11" s="63" t="str">
        <f t="shared" si="6"/>
        <v>Possible</v>
      </c>
      <c r="M11" s="57">
        <v>4</v>
      </c>
      <c r="N11" s="62" t="str">
        <f t="shared" si="7"/>
        <v>Major</v>
      </c>
      <c r="O11" s="57">
        <f t="shared" si="2"/>
        <v>12</v>
      </c>
      <c r="P11" s="62" t="str">
        <f t="shared" si="3"/>
        <v>Medium</v>
      </c>
      <c r="Q11" s="56" t="s">
        <v>134</v>
      </c>
      <c r="R11" s="89" t="s">
        <v>133</v>
      </c>
      <c r="S11" s="38"/>
      <c r="T11" s="37"/>
      <c r="U11" s="38"/>
      <c r="V11" s="37"/>
      <c r="W11" s="34"/>
      <c r="X11" s="35"/>
      <c r="Y11" s="36"/>
    </row>
    <row r="12" spans="1:25" ht="140.4">
      <c r="A12" s="55">
        <v>6.4</v>
      </c>
      <c r="B12" s="55" t="s">
        <v>82</v>
      </c>
      <c r="C12" s="62" t="s">
        <v>10</v>
      </c>
      <c r="D12" s="57">
        <v>3</v>
      </c>
      <c r="E12" s="63" t="str">
        <f aca="true" t="shared" si="17" ref="E12">IF(D12=1,"Remote",IF(D12=2,"Unlikely",IF(D12=3,"Possible",IF(D12=4,"Probable",IF(D12=5,"Highly Probable")))))</f>
        <v>Possible</v>
      </c>
      <c r="F12" s="57">
        <v>2</v>
      </c>
      <c r="G12" s="62" t="str">
        <f aca="true" t="shared" si="18" ref="G12">IF(F12=1,"Insignificant",IF(F12=2,"Minor",IF(F12=3,"Moderate",IF(F12=4,"Major",IF(F12=5,"Catastrophic")))))</f>
        <v>Minor</v>
      </c>
      <c r="H12" s="57">
        <f aca="true" t="shared" si="19" ref="H12">D12*F12</f>
        <v>6</v>
      </c>
      <c r="I12" s="62" t="str">
        <f t="shared" si="1"/>
        <v>Low</v>
      </c>
      <c r="J12" s="55" t="s">
        <v>92</v>
      </c>
      <c r="K12" s="57">
        <v>3</v>
      </c>
      <c r="L12" s="63" t="str">
        <f t="shared" si="6"/>
        <v>Possible</v>
      </c>
      <c r="M12" s="57">
        <v>1</v>
      </c>
      <c r="N12" s="62" t="str">
        <f t="shared" si="7"/>
        <v>Insignificant</v>
      </c>
      <c r="O12" s="57">
        <f t="shared" si="2"/>
        <v>3</v>
      </c>
      <c r="P12" s="62" t="str">
        <f t="shared" si="3"/>
        <v>Low</v>
      </c>
      <c r="Q12" s="54" t="s">
        <v>106</v>
      </c>
      <c r="R12" s="89" t="s">
        <v>133</v>
      </c>
      <c r="S12" s="38"/>
      <c r="T12" s="37"/>
      <c r="U12" s="38"/>
      <c r="V12" s="37"/>
      <c r="W12" s="34"/>
      <c r="X12" s="35"/>
      <c r="Y12" s="36"/>
    </row>
    <row r="13" spans="1:25" ht="124.8">
      <c r="A13" s="55">
        <v>6.5</v>
      </c>
      <c r="B13" s="55" t="s">
        <v>88</v>
      </c>
      <c r="C13" s="62" t="s">
        <v>10</v>
      </c>
      <c r="D13" s="57">
        <v>4</v>
      </c>
      <c r="E13" s="63" t="str">
        <f aca="true" t="shared" si="20" ref="E13">IF(D13=1,"Remote",IF(D13=2,"Unlikely",IF(D13=3,"Possible",IF(D13=4,"Probable",IF(D13=5,"Highly Probable")))))</f>
        <v>Probable</v>
      </c>
      <c r="F13" s="57">
        <v>3</v>
      </c>
      <c r="G13" s="62" t="str">
        <f aca="true" t="shared" si="21" ref="G13">IF(F13=1,"Insignificant",IF(F13=2,"Minor",IF(F13=3,"Moderate",IF(F13=4,"Major",IF(F13=5,"Catastrophic")))))</f>
        <v>Moderate</v>
      </c>
      <c r="H13" s="57">
        <f aca="true" t="shared" si="22" ref="H13">D13*F13</f>
        <v>12</v>
      </c>
      <c r="I13" s="62" t="str">
        <f t="shared" si="1"/>
        <v>Medium</v>
      </c>
      <c r="J13" s="55" t="s">
        <v>135</v>
      </c>
      <c r="K13" s="57">
        <v>4</v>
      </c>
      <c r="L13" s="63" t="str">
        <f t="shared" si="6"/>
        <v>Probable</v>
      </c>
      <c r="M13" s="57">
        <v>3</v>
      </c>
      <c r="N13" s="62" t="str">
        <f t="shared" si="7"/>
        <v>Moderate</v>
      </c>
      <c r="O13" s="57">
        <f t="shared" si="2"/>
        <v>12</v>
      </c>
      <c r="P13" s="62" t="str">
        <f t="shared" si="3"/>
        <v>Medium</v>
      </c>
      <c r="Q13" s="54" t="s">
        <v>107</v>
      </c>
      <c r="R13" s="74" t="s">
        <v>136</v>
      </c>
      <c r="S13" s="38"/>
      <c r="T13" s="37"/>
      <c r="U13" s="38"/>
      <c r="V13" s="37"/>
      <c r="W13" s="34"/>
      <c r="X13" s="35"/>
      <c r="Y13" s="36"/>
    </row>
    <row r="14" spans="1:25" ht="218.4">
      <c r="A14" s="55">
        <v>6.6</v>
      </c>
      <c r="B14" s="55" t="s">
        <v>127</v>
      </c>
      <c r="C14" s="62" t="s">
        <v>10</v>
      </c>
      <c r="D14" s="57">
        <v>3</v>
      </c>
      <c r="E14" s="63" t="str">
        <f aca="true" t="shared" si="23" ref="E14:E17">IF(D14=1,"Remote",IF(D14=2,"Unlikely",IF(D14=3,"Possible",IF(D14=4,"Probable",IF(D14=5,"Highly Probable")))))</f>
        <v>Possible</v>
      </c>
      <c r="F14" s="57">
        <v>4</v>
      </c>
      <c r="G14" s="62" t="str">
        <f aca="true" t="shared" si="24" ref="G14:G17">IF(F14=1,"Insignificant",IF(F14=2,"Minor",IF(F14=3,"Moderate",IF(F14=4,"Major",IF(F14=5,"Catastrophic")))))</f>
        <v>Major</v>
      </c>
      <c r="H14" s="57">
        <f aca="true" t="shared" si="25" ref="H14:H17">D14*F14</f>
        <v>12</v>
      </c>
      <c r="I14" s="62" t="str">
        <f t="shared" si="1"/>
        <v>Medium</v>
      </c>
      <c r="J14" s="66" t="s">
        <v>101</v>
      </c>
      <c r="K14" s="57">
        <v>3</v>
      </c>
      <c r="L14" s="63" t="str">
        <f t="shared" si="6"/>
        <v>Possible</v>
      </c>
      <c r="M14" s="57">
        <v>4</v>
      </c>
      <c r="N14" s="62" t="str">
        <f t="shared" si="7"/>
        <v>Major</v>
      </c>
      <c r="O14" s="57">
        <f t="shared" si="2"/>
        <v>12</v>
      </c>
      <c r="P14" s="62" t="str">
        <f t="shared" si="3"/>
        <v>Medium</v>
      </c>
      <c r="Q14" s="54" t="s">
        <v>140</v>
      </c>
      <c r="R14" s="74" t="s">
        <v>137</v>
      </c>
      <c r="S14" s="38"/>
      <c r="T14" s="37"/>
      <c r="U14" s="38"/>
      <c r="V14" s="37"/>
      <c r="W14" s="34"/>
      <c r="X14" s="35"/>
      <c r="Y14" s="36"/>
    </row>
    <row r="15" spans="1:25" ht="101.4" customHeight="1">
      <c r="A15" s="55">
        <v>6.7</v>
      </c>
      <c r="B15" s="55" t="s">
        <v>83</v>
      </c>
      <c r="C15" s="62" t="s">
        <v>10</v>
      </c>
      <c r="D15" s="57">
        <v>4</v>
      </c>
      <c r="E15" s="63" t="str">
        <f t="shared" si="23"/>
        <v>Probable</v>
      </c>
      <c r="F15" s="57">
        <v>3</v>
      </c>
      <c r="G15" s="62" t="str">
        <f t="shared" si="24"/>
        <v>Moderate</v>
      </c>
      <c r="H15" s="57">
        <f t="shared" si="25"/>
        <v>12</v>
      </c>
      <c r="I15" s="62" t="str">
        <f aca="true" t="shared" si="26" ref="I15:I16">IF((H15&lt;=6),"Low",IF((H15&gt;6)*AND(H15&lt;13),"Medium",IF((H15&gt;=12),"High")))</f>
        <v>Medium</v>
      </c>
      <c r="J15" s="55" t="s">
        <v>138</v>
      </c>
      <c r="K15" s="57">
        <v>4</v>
      </c>
      <c r="L15" s="63" t="str">
        <f aca="true" t="shared" si="27" ref="L15:L17">IF(K15=1,"Remote",IF(K15=2,"Unlikely",IF(K15=3,"Possible",IF(K15=4,"Probable",IF(K15=5,"Highly Probable")))))</f>
        <v>Probable</v>
      </c>
      <c r="M15" s="57">
        <v>3</v>
      </c>
      <c r="N15" s="62" t="str">
        <f aca="true" t="shared" si="28" ref="N15:N16">IF(M15=1,"Insignificant",IF(M15=2,"Minor",IF(M15=3,"Moderate",IF(M15=4,"Major",IF(M15=5,"Catastrophic")))))</f>
        <v>Moderate</v>
      </c>
      <c r="O15" s="57">
        <f aca="true" t="shared" si="29" ref="O15:O16">K15*M15</f>
        <v>12</v>
      </c>
      <c r="P15" s="62" t="str">
        <f aca="true" t="shared" si="30" ref="P15:P17">IF((O15&lt;=6),"Low",IF((O15&gt;6)*AND(O15&lt;13),"Medium",IF((O15&gt;=12),"High")))</f>
        <v>Medium</v>
      </c>
      <c r="Q15" s="56" t="s">
        <v>134</v>
      </c>
      <c r="R15" s="89" t="s">
        <v>139</v>
      </c>
      <c r="S15" s="38"/>
      <c r="T15" s="37"/>
      <c r="U15" s="38"/>
      <c r="V15" s="37"/>
      <c r="W15" s="34"/>
      <c r="X15" s="35"/>
      <c r="Y15" s="36"/>
    </row>
    <row r="16" spans="1:25" ht="116.4" customHeight="1">
      <c r="A16" s="55">
        <v>6.8</v>
      </c>
      <c r="B16" s="55" t="s">
        <v>84</v>
      </c>
      <c r="C16" s="62" t="s">
        <v>10</v>
      </c>
      <c r="D16" s="57">
        <v>3</v>
      </c>
      <c r="E16" s="63" t="str">
        <f t="shared" si="23"/>
        <v>Possible</v>
      </c>
      <c r="F16" s="57">
        <v>4</v>
      </c>
      <c r="G16" s="62" t="str">
        <f t="shared" si="24"/>
        <v>Major</v>
      </c>
      <c r="H16" s="57">
        <f t="shared" si="25"/>
        <v>12</v>
      </c>
      <c r="I16" s="62" t="str">
        <f t="shared" si="26"/>
        <v>Medium</v>
      </c>
      <c r="J16" s="55" t="s">
        <v>119</v>
      </c>
      <c r="K16" s="57">
        <v>3</v>
      </c>
      <c r="L16" s="63" t="str">
        <f t="shared" si="27"/>
        <v>Possible</v>
      </c>
      <c r="M16" s="57">
        <v>4</v>
      </c>
      <c r="N16" s="62" t="str">
        <f t="shared" si="28"/>
        <v>Major</v>
      </c>
      <c r="O16" s="57">
        <f t="shared" si="29"/>
        <v>12</v>
      </c>
      <c r="P16" s="62" t="str">
        <f t="shared" si="30"/>
        <v>Medium</v>
      </c>
      <c r="Q16" s="54" t="s">
        <v>141</v>
      </c>
      <c r="R16" s="89" t="s">
        <v>143</v>
      </c>
      <c r="S16" s="38"/>
      <c r="T16" s="37"/>
      <c r="U16" s="38"/>
      <c r="V16" s="37"/>
      <c r="W16" s="34"/>
      <c r="X16" s="35"/>
      <c r="Y16" s="36"/>
    </row>
    <row r="17" spans="1:25" s="85" customFormat="1" ht="120" customHeight="1">
      <c r="A17" s="66">
        <v>6.9</v>
      </c>
      <c r="B17" s="55" t="s">
        <v>120</v>
      </c>
      <c r="C17" s="62" t="s">
        <v>10</v>
      </c>
      <c r="D17" s="57">
        <v>5</v>
      </c>
      <c r="E17" s="63" t="str">
        <f t="shared" si="23"/>
        <v>Highly Probable</v>
      </c>
      <c r="F17" s="57">
        <v>3</v>
      </c>
      <c r="G17" s="62" t="str">
        <f t="shared" si="24"/>
        <v>Moderate</v>
      </c>
      <c r="H17" s="57">
        <f t="shared" si="25"/>
        <v>15</v>
      </c>
      <c r="I17" s="62" t="str">
        <f aca="true" t="shared" si="31" ref="I17">IF((H17&lt;=6),"Low",IF((H17&gt;6)*AND(H17&lt;13),"Medium",IF((H17&gt;=12),"High")))</f>
        <v>High</v>
      </c>
      <c r="J17" s="66" t="s">
        <v>110</v>
      </c>
      <c r="K17" s="57">
        <v>4</v>
      </c>
      <c r="L17" s="63" t="str">
        <f t="shared" si="27"/>
        <v>Probable</v>
      </c>
      <c r="M17" s="57">
        <v>3</v>
      </c>
      <c r="N17" s="62" t="str">
        <f aca="true" t="shared" si="32" ref="N17">IF(M17=1,"Insignificant",IF(M17=2,"Minor",IF(M17=3,"Moderate",IF(M17=4,"Major",IF(M17=5,"Catastrophic")))))</f>
        <v>Moderate</v>
      </c>
      <c r="O17" s="57">
        <f aca="true" t="shared" si="33" ref="O17">K17*M17</f>
        <v>12</v>
      </c>
      <c r="P17" s="62" t="str">
        <f t="shared" si="30"/>
        <v>Medium</v>
      </c>
      <c r="Q17" s="69" t="s">
        <v>130</v>
      </c>
      <c r="R17" s="89" t="s">
        <v>144</v>
      </c>
      <c r="S17" s="40"/>
      <c r="T17" s="39"/>
      <c r="U17" s="40"/>
      <c r="V17" s="39"/>
      <c r="W17" s="82"/>
      <c r="X17" s="83"/>
      <c r="Y17" s="84"/>
    </row>
    <row r="18" spans="1:25" ht="124.8">
      <c r="A18" s="53" t="s">
        <v>75</v>
      </c>
      <c r="B18" s="53" t="s">
        <v>89</v>
      </c>
      <c r="C18" s="62" t="s">
        <v>8</v>
      </c>
      <c r="D18" s="57">
        <v>3</v>
      </c>
      <c r="E18" s="63" t="str">
        <f t="shared" si="8"/>
        <v>Possible</v>
      </c>
      <c r="F18" s="57">
        <v>3</v>
      </c>
      <c r="G18" s="62" t="str">
        <f t="shared" si="9"/>
        <v>Moderate</v>
      </c>
      <c r="H18" s="57">
        <f t="shared" si="10"/>
        <v>9</v>
      </c>
      <c r="I18" s="62" t="str">
        <f t="shared" si="1"/>
        <v>Medium</v>
      </c>
      <c r="J18" s="54" t="s">
        <v>128</v>
      </c>
      <c r="K18" s="57">
        <v>1</v>
      </c>
      <c r="L18" s="63" t="str">
        <f t="shared" si="6"/>
        <v>Remote</v>
      </c>
      <c r="M18" s="57">
        <v>2</v>
      </c>
      <c r="N18" s="62" t="str">
        <f t="shared" si="7"/>
        <v>Minor</v>
      </c>
      <c r="O18" s="57">
        <f t="shared" si="2"/>
        <v>2</v>
      </c>
      <c r="P18" s="62" t="str">
        <f t="shared" si="3"/>
        <v>Low</v>
      </c>
      <c r="Q18" s="56" t="s">
        <v>104</v>
      </c>
      <c r="R18" s="89" t="s">
        <v>129</v>
      </c>
      <c r="S18" s="38"/>
      <c r="T18" s="37"/>
      <c r="U18" s="38"/>
      <c r="V18" s="37"/>
      <c r="W18" s="34"/>
      <c r="X18" s="35"/>
      <c r="Y18" s="36"/>
    </row>
    <row r="19" spans="1:25" ht="219.6" customHeight="1">
      <c r="A19" s="53" t="s">
        <v>76</v>
      </c>
      <c r="B19" s="53" t="s">
        <v>145</v>
      </c>
      <c r="C19" s="62" t="s">
        <v>11</v>
      </c>
      <c r="D19" s="57">
        <v>4</v>
      </c>
      <c r="E19" s="63" t="str">
        <f>IF(D19=1,"Remote",IF(D19=2,"Unlikely",IF(D19=3,"Possible",IF(D19=4,"Probable",IF(D19=5,"Highly Probable")))))</f>
        <v>Probable</v>
      </c>
      <c r="F19" s="57">
        <v>4</v>
      </c>
      <c r="G19" s="62" t="str">
        <f t="shared" si="9"/>
        <v>Major</v>
      </c>
      <c r="H19" s="57">
        <f t="shared" si="10"/>
        <v>16</v>
      </c>
      <c r="I19" s="62" t="str">
        <f t="shared" si="1"/>
        <v>High</v>
      </c>
      <c r="J19" s="55" t="s">
        <v>146</v>
      </c>
      <c r="K19" s="57">
        <v>4</v>
      </c>
      <c r="L19" s="63" t="str">
        <f>IF(K19=1,"Remote",IF(K19=2,"Unlikely",IF(K19=3,"Possible",IF(K19=4,"Probable",IF(K19=5,"Highly Probable")))))</f>
        <v>Probable</v>
      </c>
      <c r="M19" s="57">
        <v>4</v>
      </c>
      <c r="N19" s="62" t="str">
        <f t="shared" si="7"/>
        <v>Major</v>
      </c>
      <c r="O19" s="57">
        <f t="shared" si="2"/>
        <v>16</v>
      </c>
      <c r="P19" s="62" t="str">
        <f t="shared" si="3"/>
        <v>High</v>
      </c>
      <c r="Q19" s="56" t="s">
        <v>108</v>
      </c>
      <c r="R19" s="89" t="s">
        <v>147</v>
      </c>
      <c r="S19" s="38"/>
      <c r="T19" s="37"/>
      <c r="U19" s="38"/>
      <c r="V19" s="37"/>
      <c r="W19" s="34"/>
      <c r="X19" s="35"/>
      <c r="Y19" s="36"/>
    </row>
    <row r="20" spans="1:25" ht="271.2" customHeight="1">
      <c r="A20" s="53" t="s">
        <v>77</v>
      </c>
      <c r="B20" s="55" t="s">
        <v>148</v>
      </c>
      <c r="C20" s="62" t="s">
        <v>10</v>
      </c>
      <c r="D20" s="57">
        <v>5</v>
      </c>
      <c r="E20" s="63" t="str">
        <f t="shared" si="8"/>
        <v>Highly Probable</v>
      </c>
      <c r="F20" s="57">
        <v>3</v>
      </c>
      <c r="G20" s="62" t="str">
        <f t="shared" si="9"/>
        <v>Moderate</v>
      </c>
      <c r="H20" s="57">
        <f t="shared" si="10"/>
        <v>15</v>
      </c>
      <c r="I20" s="62" t="str">
        <f t="shared" si="1"/>
        <v>High</v>
      </c>
      <c r="J20" s="55" t="s">
        <v>149</v>
      </c>
      <c r="K20" s="57">
        <v>5</v>
      </c>
      <c r="L20" s="63" t="str">
        <f aca="true" t="shared" si="34" ref="L20:L21">IF(K20=1,"Remote",IF(K20=2,"Unlikely",IF(K20=3,"Possible",IF(K20=4,"Probable",IF(K20=5,"Highly Probable")))))</f>
        <v>Highly Probable</v>
      </c>
      <c r="M20" s="57">
        <v>2</v>
      </c>
      <c r="N20" s="62" t="str">
        <f t="shared" si="7"/>
        <v>Minor</v>
      </c>
      <c r="O20" s="57">
        <f t="shared" si="2"/>
        <v>10</v>
      </c>
      <c r="P20" s="62" t="str">
        <f t="shared" si="3"/>
        <v>Medium</v>
      </c>
      <c r="Q20" s="56" t="s">
        <v>158</v>
      </c>
      <c r="R20" s="89" t="s">
        <v>142</v>
      </c>
      <c r="S20" s="38"/>
      <c r="T20" s="37"/>
      <c r="U20" s="38"/>
      <c r="V20" s="37"/>
      <c r="W20" s="34"/>
      <c r="X20" s="35"/>
      <c r="Y20" s="36"/>
    </row>
    <row r="21" spans="1:25" ht="124.8">
      <c r="A21" s="53" t="s">
        <v>85</v>
      </c>
      <c r="B21" s="55" t="s">
        <v>121</v>
      </c>
      <c r="C21" s="62" t="s">
        <v>8</v>
      </c>
      <c r="D21" s="57">
        <v>3</v>
      </c>
      <c r="E21" s="63" t="str">
        <f aca="true" t="shared" si="35" ref="E21">IF(D21=1,"Remote",IF(D21=2,"Unlikely",IF(D21=3,"Possible",IF(D21=4,"Probable",IF(D21=5,"Highly Probable")))))</f>
        <v>Possible</v>
      </c>
      <c r="F21" s="57">
        <v>3</v>
      </c>
      <c r="G21" s="62" t="str">
        <f aca="true" t="shared" si="36" ref="G21">IF(F21=1,"Insignificant",IF(F21=2,"Minor",IF(F21=3,"Moderate",IF(F21=4,"Major",IF(F21=5,"Catastrophic")))))</f>
        <v>Moderate</v>
      </c>
      <c r="H21" s="57">
        <f aca="true" t="shared" si="37" ref="H21">D21*F21</f>
        <v>9</v>
      </c>
      <c r="I21" s="62" t="str">
        <f aca="true" t="shared" si="38" ref="I21">IF((H21&lt;=6),"Low",IF((H21&gt;6)*AND(H21&lt;13),"Medium",IF((H21&gt;=12),"High")))</f>
        <v>Medium</v>
      </c>
      <c r="J21" s="54" t="s">
        <v>150</v>
      </c>
      <c r="K21" s="57">
        <v>2</v>
      </c>
      <c r="L21" s="63" t="str">
        <f t="shared" si="34"/>
        <v>Unlikely</v>
      </c>
      <c r="M21" s="57">
        <v>2</v>
      </c>
      <c r="N21" s="62" t="str">
        <f t="shared" si="7"/>
        <v>Minor</v>
      </c>
      <c r="O21" s="57">
        <f t="shared" si="2"/>
        <v>4</v>
      </c>
      <c r="P21" s="62" t="str">
        <f t="shared" si="3"/>
        <v>Low</v>
      </c>
      <c r="Q21" s="56" t="s">
        <v>104</v>
      </c>
      <c r="R21" s="89" t="s">
        <v>151</v>
      </c>
      <c r="S21" s="38"/>
      <c r="T21" s="37"/>
      <c r="U21" s="38"/>
      <c r="V21" s="37"/>
      <c r="W21" s="34"/>
      <c r="X21" s="35"/>
      <c r="Y21" s="36"/>
    </row>
    <row r="22" spans="1:25" ht="93.6">
      <c r="A22" s="53" t="s">
        <v>86</v>
      </c>
      <c r="B22" s="55" t="s">
        <v>87</v>
      </c>
      <c r="C22" s="62" t="s">
        <v>8</v>
      </c>
      <c r="D22" s="57">
        <v>2</v>
      </c>
      <c r="E22" s="63" t="str">
        <f aca="true" t="shared" si="39" ref="E22">IF(D22=1,"Remote",IF(D22=2,"Unlikely",IF(D22=3,"Possible",IF(D22=4,"Probable",IF(D22=5,"Highly Probable")))))</f>
        <v>Unlikely</v>
      </c>
      <c r="F22" s="57">
        <v>2</v>
      </c>
      <c r="G22" s="62" t="str">
        <f aca="true" t="shared" si="40" ref="G22">IF(F22=1,"Insignificant",IF(F22=2,"Minor",IF(F22=3,"Moderate",IF(F22=4,"Major",IF(F22=5,"Catastrophic")))))</f>
        <v>Minor</v>
      </c>
      <c r="H22" s="57">
        <f aca="true" t="shared" si="41" ref="H22">D22*F22</f>
        <v>4</v>
      </c>
      <c r="I22" s="62" t="str">
        <f aca="true" t="shared" si="42" ref="I22">IF((H22&lt;=6),"Low",IF((H22&gt;6)*AND(H22&lt;13),"Medium",IF((H22&gt;=12),"High")))</f>
        <v>Low</v>
      </c>
      <c r="J22" s="69" t="s">
        <v>94</v>
      </c>
      <c r="K22" s="57">
        <v>2</v>
      </c>
      <c r="L22" s="63" t="str">
        <f aca="true" t="shared" si="43" ref="L22">IF(K22=1,"Remote",IF(K22=2,"Unlikely",IF(K22=3,"Possible",IF(K22=4,"Probable",IF(K22=5,"Highly Probable")))))</f>
        <v>Unlikely</v>
      </c>
      <c r="M22" s="57">
        <v>2</v>
      </c>
      <c r="N22" s="62" t="str">
        <f aca="true" t="shared" si="44" ref="N22">IF(M22=1,"Insignificant",IF(M22=2,"Minor",IF(M22=3,"Moderate",IF(M22=4,"Major",IF(M22=5,"Catastrophic")))))</f>
        <v>Minor</v>
      </c>
      <c r="O22" s="57">
        <f aca="true" t="shared" si="45" ref="O22">K22*M22</f>
        <v>4</v>
      </c>
      <c r="P22" s="62" t="str">
        <f aca="true" t="shared" si="46" ref="P22">IF((O22&lt;=6),"Low",IF((O22&gt;6)*AND(O22&lt;13),"Medium",IF((O22&gt;=12),"High")))</f>
        <v>Low</v>
      </c>
      <c r="Q22" s="56" t="s">
        <v>104</v>
      </c>
      <c r="R22" s="89" t="s">
        <v>152</v>
      </c>
      <c r="S22" s="38"/>
      <c r="T22" s="37"/>
      <c r="U22" s="38"/>
      <c r="V22" s="37"/>
      <c r="W22" s="34"/>
      <c r="X22" s="35"/>
      <c r="Y22" s="36"/>
    </row>
    <row r="23" spans="1:18" ht="15">
      <c r="A23" s="43"/>
      <c r="B23" s="43"/>
      <c r="C23" s="64"/>
      <c r="D23" s="58"/>
      <c r="E23" s="65"/>
      <c r="F23" s="58"/>
      <c r="G23" s="64"/>
      <c r="H23" s="58"/>
      <c r="I23" s="64"/>
      <c r="J23" s="43"/>
      <c r="K23" s="58"/>
      <c r="L23" s="65"/>
      <c r="M23" s="58"/>
      <c r="N23" s="64"/>
      <c r="O23" s="58"/>
      <c r="P23" s="64"/>
      <c r="R23" s="38"/>
    </row>
    <row r="24" spans="1:18" ht="59.25" customHeight="1">
      <c r="A24" s="43"/>
      <c r="B24" s="43"/>
      <c r="C24" s="64"/>
      <c r="D24" s="58"/>
      <c r="E24" s="65"/>
      <c r="F24" s="58"/>
      <c r="G24" s="64"/>
      <c r="H24" s="58"/>
      <c r="I24" s="64"/>
      <c r="J24" s="43"/>
      <c r="K24" s="58"/>
      <c r="L24" s="65"/>
      <c r="M24" s="58"/>
      <c r="N24" s="64"/>
      <c r="O24" s="58"/>
      <c r="P24" s="64"/>
      <c r="R24" s="38"/>
    </row>
    <row r="25" spans="1:18" ht="30.75" customHeight="1">
      <c r="A25" s="43"/>
      <c r="B25" s="43"/>
      <c r="C25" s="64"/>
      <c r="D25" s="58"/>
      <c r="E25" s="65"/>
      <c r="F25" s="58"/>
      <c r="G25" s="64"/>
      <c r="H25" s="58"/>
      <c r="I25" s="64"/>
      <c r="J25" s="43"/>
      <c r="K25" s="58"/>
      <c r="L25" s="65"/>
      <c r="M25" s="58"/>
      <c r="N25" s="64"/>
      <c r="O25" s="58"/>
      <c r="P25" s="64"/>
      <c r="R25" s="38"/>
    </row>
    <row r="26" spans="1:18" ht="72.75" customHeight="1">
      <c r="A26" s="43"/>
      <c r="B26" s="43"/>
      <c r="C26" s="64"/>
      <c r="D26" s="58"/>
      <c r="E26" s="65"/>
      <c r="F26" s="58"/>
      <c r="G26" s="64"/>
      <c r="H26" s="58"/>
      <c r="I26" s="64"/>
      <c r="J26" s="43"/>
      <c r="K26" s="58"/>
      <c r="L26" s="65"/>
      <c r="M26" s="58"/>
      <c r="N26" s="64"/>
      <c r="O26" s="58"/>
      <c r="P26" s="64"/>
      <c r="R26" s="38"/>
    </row>
    <row r="27" spans="1:18" ht="75" customHeight="1">
      <c r="A27" s="43"/>
      <c r="B27" s="43"/>
      <c r="C27" s="64"/>
      <c r="D27" s="58"/>
      <c r="E27" s="65"/>
      <c r="F27" s="58"/>
      <c r="G27" s="64"/>
      <c r="H27" s="58"/>
      <c r="I27" s="64"/>
      <c r="J27" s="43"/>
      <c r="K27" s="58"/>
      <c r="L27" s="65"/>
      <c r="M27" s="58"/>
      <c r="N27" s="64"/>
      <c r="O27" s="58"/>
      <c r="P27" s="64"/>
      <c r="R27" s="38"/>
    </row>
    <row r="28" spans="1:18" ht="75" customHeight="1">
      <c r="A28" s="43"/>
      <c r="B28" s="43"/>
      <c r="C28" s="64"/>
      <c r="D28" s="58"/>
      <c r="E28" s="65"/>
      <c r="F28" s="58"/>
      <c r="G28" s="64"/>
      <c r="H28" s="58"/>
      <c r="I28" s="64"/>
      <c r="J28" s="43"/>
      <c r="K28" s="58"/>
      <c r="L28" s="65"/>
      <c r="M28" s="58"/>
      <c r="N28" s="64"/>
      <c r="O28" s="58"/>
      <c r="P28" s="64"/>
      <c r="R28" s="38"/>
    </row>
    <row r="29" spans="1:18" ht="15">
      <c r="A29" s="43"/>
      <c r="B29" s="43"/>
      <c r="C29" s="64"/>
      <c r="D29" s="58"/>
      <c r="E29" s="65"/>
      <c r="F29" s="58"/>
      <c r="G29" s="64"/>
      <c r="H29" s="58"/>
      <c r="I29" s="64"/>
      <c r="J29" s="43"/>
      <c r="K29" s="58"/>
      <c r="L29" s="65"/>
      <c r="M29" s="58"/>
      <c r="N29" s="64"/>
      <c r="O29" s="58"/>
      <c r="P29" s="64"/>
      <c r="R29" s="38"/>
    </row>
  </sheetData>
  <mergeCells count="16">
    <mergeCell ref="J1:J2"/>
    <mergeCell ref="B1:B2"/>
    <mergeCell ref="C1:C2"/>
    <mergeCell ref="D1:I1"/>
    <mergeCell ref="D2:E2"/>
    <mergeCell ref="F2:G2"/>
    <mergeCell ref="H2:I2"/>
    <mergeCell ref="Y1:Y2"/>
    <mergeCell ref="W1:W2"/>
    <mergeCell ref="X1:X2"/>
    <mergeCell ref="K1:P1"/>
    <mergeCell ref="K2:L2"/>
    <mergeCell ref="M2:N2"/>
    <mergeCell ref="O2:P2"/>
    <mergeCell ref="R1:R2"/>
    <mergeCell ref="Q1:Q2"/>
  </mergeCells>
  <conditionalFormatting sqref="D18:H20 D23:H29 D3:H9 S6:U14 S16:U17">
    <cfRule type="colorScale" priority="223">
      <colorScale>
        <cfvo type="num" val="1"/>
        <cfvo type="num" val="12"/>
        <cfvo type="num" val="13"/>
        <color theme="9" tint="0.39998000860214233"/>
        <color rgb="FFFFEB84"/>
        <color rgb="FFFF7C80"/>
      </colorScale>
    </cfRule>
  </conditionalFormatting>
  <conditionalFormatting sqref="D18:D20 D23:D29 D3:D9 K3:K14 K16 D16">
    <cfRule type="colorScale" priority="221">
      <colorScale>
        <cfvo type="num" val="1"/>
        <cfvo type="percentile" val="50"/>
        <cfvo type="num" val="5"/>
        <color rgb="FFB4DBAD"/>
        <color rgb="FFFFEB84"/>
        <color rgb="FFFF5050"/>
      </colorScale>
    </cfRule>
  </conditionalFormatting>
  <conditionalFormatting sqref="F18:F20 F23:F29 F3:F9 M3:M14">
    <cfRule type="colorScale" priority="220">
      <colorScale>
        <cfvo type="num" val="1"/>
        <cfvo type="percentile" val="50"/>
        <cfvo type="num" val="5"/>
        <color rgb="FFB4DBAD"/>
        <color rgb="FFFFEB84"/>
        <color rgb="FFFF7C80"/>
      </colorScale>
    </cfRule>
  </conditionalFormatting>
  <conditionalFormatting sqref="S3:U4 S5 S18:U20">
    <cfRule type="colorScale" priority="219">
      <colorScale>
        <cfvo type="num" val="1"/>
        <cfvo type="num" val="12"/>
        <cfvo type="num" val="13"/>
        <color theme="9" tint="0.39998000860214233"/>
        <color rgb="FFFFEB84"/>
        <color rgb="FFFF7C80"/>
      </colorScale>
    </cfRule>
  </conditionalFormatting>
  <conditionalFormatting sqref="S3:S14 S16:S20">
    <cfRule type="colorScale" priority="206">
      <colorScale>
        <cfvo type="num" val="1"/>
        <cfvo type="percentile" val="50"/>
        <cfvo type="num" val="5"/>
        <color rgb="FFB4DBAD"/>
        <color rgb="FFFFEB84"/>
        <color rgb="FFFF7C80"/>
      </colorScale>
    </cfRule>
    <cfRule type="colorScale" priority="217">
      <colorScale>
        <cfvo type="num" val="1"/>
        <cfvo type="percentile" val="50"/>
        <cfvo type="num" val="5"/>
        <color rgb="FFB4DBAD"/>
        <color rgb="FFFFEB84"/>
        <color rgb="FFFF7C80"/>
      </colorScale>
    </cfRule>
  </conditionalFormatting>
  <conditionalFormatting sqref="S5:U5">
    <cfRule type="colorScale" priority="216">
      <colorScale>
        <cfvo type="num" val="1"/>
        <cfvo type="num" val="12"/>
        <cfvo type="num" val="13"/>
        <color theme="9" tint="0.39998000860214233"/>
        <color rgb="FFFFEB84"/>
        <color rgb="FFFF7C80"/>
      </colorScale>
    </cfRule>
  </conditionalFormatting>
  <conditionalFormatting sqref="S5">
    <cfRule type="colorScale" priority="215">
      <colorScale>
        <cfvo type="num" val="1"/>
        <cfvo type="percentile" val="50"/>
        <cfvo type="num" val="5"/>
        <color rgb="FFB4DBAD"/>
        <color rgb="FFFFEB84"/>
        <color rgb="FFFF7C80"/>
      </colorScale>
    </cfRule>
  </conditionalFormatting>
  <conditionalFormatting sqref="K18:O20 K23:O29 K3:O14">
    <cfRule type="colorScale" priority="205">
      <colorScale>
        <cfvo type="num" val="1"/>
        <cfvo type="num" val="12"/>
        <cfvo type="num" val="13"/>
        <color theme="9" tint="0.39998000860214233"/>
        <color rgb="FFFFEB84"/>
        <color rgb="FFFF7C80"/>
      </colorScale>
    </cfRule>
  </conditionalFormatting>
  <conditionalFormatting sqref="K18:K20 K23:K29">
    <cfRule type="colorScale" priority="204">
      <colorScale>
        <cfvo type="num" val="1"/>
        <cfvo type="percentile" val="50"/>
        <cfvo type="num" val="5"/>
        <color rgb="FFB4DBAD"/>
        <color rgb="FFFFEB84"/>
        <color rgb="FFFF5050"/>
      </colorScale>
    </cfRule>
  </conditionalFormatting>
  <conditionalFormatting sqref="M18:M20 M23:M29">
    <cfRule type="colorScale" priority="203">
      <colorScale>
        <cfvo type="num" val="1"/>
        <cfvo type="percentile" val="50"/>
        <cfvo type="num" val="5"/>
        <color rgb="FFB4DBAD"/>
        <color rgb="FFFFEB84"/>
        <color rgb="FFFF7C80"/>
      </colorScale>
    </cfRule>
  </conditionalFormatting>
  <conditionalFormatting sqref="D10:H10">
    <cfRule type="colorScale" priority="202">
      <colorScale>
        <cfvo type="num" val="1"/>
        <cfvo type="num" val="12"/>
        <cfvo type="num" val="13"/>
        <color theme="9" tint="0.39998000860214233"/>
        <color rgb="FFFFEB84"/>
        <color rgb="FFFF7C80"/>
      </colorScale>
    </cfRule>
  </conditionalFormatting>
  <conditionalFormatting sqref="D10">
    <cfRule type="colorScale" priority="201">
      <colorScale>
        <cfvo type="num" val="1"/>
        <cfvo type="percentile" val="50"/>
        <cfvo type="num" val="5"/>
        <color rgb="FFB4DBAD"/>
        <color rgb="FFFFEB84"/>
        <color rgb="FFFF5050"/>
      </colorScale>
    </cfRule>
  </conditionalFormatting>
  <conditionalFormatting sqref="F10">
    <cfRule type="colorScale" priority="200">
      <colorScale>
        <cfvo type="num" val="1"/>
        <cfvo type="percentile" val="50"/>
        <cfvo type="num" val="5"/>
        <color rgb="FFB4DBAD"/>
        <color rgb="FFFFEB84"/>
        <color rgb="FFFF7C80"/>
      </colorScale>
    </cfRule>
  </conditionalFormatting>
  <conditionalFormatting sqref="D11:H11">
    <cfRule type="colorScale" priority="199">
      <colorScale>
        <cfvo type="num" val="1"/>
        <cfvo type="num" val="12"/>
        <cfvo type="num" val="13"/>
        <color theme="9" tint="0.39998000860214233"/>
        <color rgb="FFFFEB84"/>
        <color rgb="FFFF7C80"/>
      </colorScale>
    </cfRule>
  </conditionalFormatting>
  <conditionalFormatting sqref="D11">
    <cfRule type="colorScale" priority="198">
      <colorScale>
        <cfvo type="num" val="1"/>
        <cfvo type="percentile" val="50"/>
        <cfvo type="num" val="5"/>
        <color rgb="FFB4DBAD"/>
        <color rgb="FFFFEB84"/>
        <color rgb="FFFF5050"/>
      </colorScale>
    </cfRule>
  </conditionalFormatting>
  <conditionalFormatting sqref="F11">
    <cfRule type="colorScale" priority="197">
      <colorScale>
        <cfvo type="num" val="1"/>
        <cfvo type="percentile" val="50"/>
        <cfvo type="num" val="5"/>
        <color rgb="FFB4DBAD"/>
        <color rgb="FFFFEB84"/>
        <color rgb="FFFF7C80"/>
      </colorScale>
    </cfRule>
  </conditionalFormatting>
  <conditionalFormatting sqref="D12:H12">
    <cfRule type="colorScale" priority="196">
      <colorScale>
        <cfvo type="num" val="1"/>
        <cfvo type="num" val="12"/>
        <cfvo type="num" val="13"/>
        <color theme="9" tint="0.39998000860214233"/>
        <color rgb="FFFFEB84"/>
        <color rgb="FFFF7C80"/>
      </colorScale>
    </cfRule>
  </conditionalFormatting>
  <conditionalFormatting sqref="D12">
    <cfRule type="colorScale" priority="195">
      <colorScale>
        <cfvo type="num" val="1"/>
        <cfvo type="percentile" val="50"/>
        <cfvo type="num" val="5"/>
        <color rgb="FFB4DBAD"/>
        <color rgb="FFFFEB84"/>
        <color rgb="FFFF5050"/>
      </colorScale>
    </cfRule>
  </conditionalFormatting>
  <conditionalFormatting sqref="F12">
    <cfRule type="colorScale" priority="194">
      <colorScale>
        <cfvo type="num" val="1"/>
        <cfvo type="percentile" val="50"/>
        <cfvo type="num" val="5"/>
        <color rgb="FFB4DBAD"/>
        <color rgb="FFFFEB84"/>
        <color rgb="FFFF7C80"/>
      </colorScale>
    </cfRule>
  </conditionalFormatting>
  <conditionalFormatting sqref="D13:H13">
    <cfRule type="colorScale" priority="193">
      <colorScale>
        <cfvo type="num" val="1"/>
        <cfvo type="num" val="12"/>
        <cfvo type="num" val="13"/>
        <color theme="9" tint="0.39998000860214233"/>
        <color rgb="FFFFEB84"/>
        <color rgb="FFFF7C80"/>
      </colorScale>
    </cfRule>
  </conditionalFormatting>
  <conditionalFormatting sqref="D13">
    <cfRule type="colorScale" priority="192">
      <colorScale>
        <cfvo type="num" val="1"/>
        <cfvo type="percentile" val="50"/>
        <cfvo type="num" val="5"/>
        <color rgb="FFB4DBAD"/>
        <color rgb="FFFFEB84"/>
        <color rgb="FFFF5050"/>
      </colorScale>
    </cfRule>
  </conditionalFormatting>
  <conditionalFormatting sqref="F13">
    <cfRule type="colorScale" priority="191">
      <colorScale>
        <cfvo type="num" val="1"/>
        <cfvo type="percentile" val="50"/>
        <cfvo type="num" val="5"/>
        <color rgb="FFB4DBAD"/>
        <color rgb="FFFFEB84"/>
        <color rgb="FFFF7C80"/>
      </colorScale>
    </cfRule>
  </conditionalFormatting>
  <conditionalFormatting sqref="D14:H14">
    <cfRule type="colorScale" priority="190">
      <colorScale>
        <cfvo type="num" val="1"/>
        <cfvo type="num" val="12"/>
        <cfvo type="num" val="13"/>
        <color theme="9" tint="0.39998000860214233"/>
        <color rgb="FFFFEB84"/>
        <color rgb="FFFF7C80"/>
      </colorScale>
    </cfRule>
  </conditionalFormatting>
  <conditionalFormatting sqref="D14">
    <cfRule type="colorScale" priority="189">
      <colorScale>
        <cfvo type="num" val="1"/>
        <cfvo type="percentile" val="50"/>
        <cfvo type="num" val="5"/>
        <color rgb="FFB4DBAD"/>
        <color rgb="FFFFEB84"/>
        <color rgb="FFFF5050"/>
      </colorScale>
    </cfRule>
  </conditionalFormatting>
  <conditionalFormatting sqref="F14">
    <cfRule type="colorScale" priority="188">
      <colorScale>
        <cfvo type="num" val="1"/>
        <cfvo type="percentile" val="50"/>
        <cfvo type="num" val="5"/>
        <color rgb="FFB4DBAD"/>
        <color rgb="FFFFEB84"/>
        <color rgb="FFFF7C80"/>
      </colorScale>
    </cfRule>
  </conditionalFormatting>
  <conditionalFormatting sqref="O18:O20 M18:M20 K18:K20 H18:H20 F18:F20 D18:D20 O3:O14 D3:D14 F3:F14 K3:K14 M3:M14 H3:H14 D16 K16">
    <cfRule type="cellIs" priority="185" dxfId="3" operator="between">
      <formula>15</formula>
      <formula>25</formula>
    </cfRule>
    <cfRule type="cellIs" priority="186" dxfId="2" operator="between">
      <formula>8</formula>
      <formula>12</formula>
    </cfRule>
    <cfRule type="cellIs" priority="187" dxfId="4" operator="between">
      <formula>1</formula>
      <formula>6</formula>
    </cfRule>
  </conditionalFormatting>
  <conditionalFormatting sqref="M18:M20 K18:K20 F18:F20 D18:D20 D3:D14 F3:F14 K3:K14 M3:M14 D16 K16">
    <cfRule type="cellIs" priority="184" dxfId="4" operator="equal">
      <formula>1</formula>
    </cfRule>
  </conditionalFormatting>
  <conditionalFormatting sqref="M18:M20 K18:K20 F18:F20 D18:D20 D3:D14 F3:F14 K3:K14 M3:M14 D16 K16">
    <cfRule type="cellIs" priority="183" dxfId="3" operator="equal">
      <formula>4</formula>
    </cfRule>
  </conditionalFormatting>
  <conditionalFormatting sqref="M18:M20 K18:K20 F18:F20 D18:D20 D3:D14 F3:F14 K3:K14 M3:M14 D16 K16">
    <cfRule type="cellIs" priority="182" dxfId="2" operator="equal">
      <formula>2</formula>
    </cfRule>
  </conditionalFormatting>
  <conditionalFormatting sqref="M18:M20 K18:K20 F18:F20 D18:D20 D3:D14 F3:F14 K3:K14 M3:M14 D16 K16">
    <cfRule type="cellIs" priority="181" dxfId="1" operator="equal">
      <formula>5</formula>
    </cfRule>
  </conditionalFormatting>
  <conditionalFormatting sqref="M18:M20 K18:K20 F18:F20 D18:D20 D3:D14 F3:F14 K3:K14 M3:M14 D16 K16">
    <cfRule type="cellIs" priority="180" dxfId="0" operator="equal">
      <formula>3</formula>
    </cfRule>
  </conditionalFormatting>
  <conditionalFormatting sqref="S15:U15">
    <cfRule type="colorScale" priority="179">
      <colorScale>
        <cfvo type="num" val="1"/>
        <cfvo type="num" val="12"/>
        <cfvo type="num" val="13"/>
        <color theme="9" tint="0.39998000860214233"/>
        <color rgb="FFFFEB84"/>
        <color rgb="FFFF7C80"/>
      </colorScale>
    </cfRule>
  </conditionalFormatting>
  <conditionalFormatting sqref="S15">
    <cfRule type="colorScale" priority="177">
      <colorScale>
        <cfvo type="num" val="1"/>
        <cfvo type="percentile" val="50"/>
        <cfvo type="num" val="5"/>
        <color rgb="FFB4DBAD"/>
        <color rgb="FFFFEB84"/>
        <color rgb="FFFF7C80"/>
      </colorScale>
    </cfRule>
    <cfRule type="colorScale" priority="178">
      <colorScale>
        <cfvo type="num" val="1"/>
        <cfvo type="percentile" val="50"/>
        <cfvo type="num" val="5"/>
        <color rgb="FFB4DBAD"/>
        <color rgb="FFFFEB84"/>
        <color rgb="FFFF7C80"/>
      </colorScale>
    </cfRule>
  </conditionalFormatting>
  <conditionalFormatting sqref="K15:O15">
    <cfRule type="colorScale" priority="176">
      <colorScale>
        <cfvo type="num" val="1"/>
        <cfvo type="num" val="12"/>
        <cfvo type="num" val="13"/>
        <color theme="9" tint="0.39998000860214233"/>
        <color rgb="FFFFEB84"/>
        <color rgb="FFFF7C80"/>
      </colorScale>
    </cfRule>
  </conditionalFormatting>
  <conditionalFormatting sqref="K15">
    <cfRule type="colorScale" priority="175">
      <colorScale>
        <cfvo type="num" val="1"/>
        <cfvo type="percentile" val="50"/>
        <cfvo type="num" val="5"/>
        <color rgb="FFB4DBAD"/>
        <color rgb="FFFFEB84"/>
        <color rgb="FFFF5050"/>
      </colorScale>
    </cfRule>
  </conditionalFormatting>
  <conditionalFormatting sqref="M15">
    <cfRule type="colorScale" priority="174">
      <colorScale>
        <cfvo type="num" val="1"/>
        <cfvo type="percentile" val="50"/>
        <cfvo type="num" val="5"/>
        <color rgb="FFB4DBAD"/>
        <color rgb="FFFFEB84"/>
        <color rgb="FFFF7C80"/>
      </colorScale>
    </cfRule>
  </conditionalFormatting>
  <conditionalFormatting sqref="D15:H15">
    <cfRule type="colorScale" priority="173">
      <colorScale>
        <cfvo type="num" val="1"/>
        <cfvo type="num" val="12"/>
        <cfvo type="num" val="13"/>
        <color theme="9" tint="0.39998000860214233"/>
        <color rgb="FFFFEB84"/>
        <color rgb="FFFF7C80"/>
      </colorScale>
    </cfRule>
  </conditionalFormatting>
  <conditionalFormatting sqref="D15">
    <cfRule type="colorScale" priority="172">
      <colorScale>
        <cfvo type="num" val="1"/>
        <cfvo type="percentile" val="50"/>
        <cfvo type="num" val="5"/>
        <color rgb="FFB4DBAD"/>
        <color rgb="FFFFEB84"/>
        <color rgb="FFFF5050"/>
      </colorScale>
    </cfRule>
  </conditionalFormatting>
  <conditionalFormatting sqref="F15">
    <cfRule type="colorScale" priority="171">
      <colorScale>
        <cfvo type="num" val="1"/>
        <cfvo type="percentile" val="50"/>
        <cfvo type="num" val="5"/>
        <color rgb="FFB4DBAD"/>
        <color rgb="FFFFEB84"/>
        <color rgb="FFFF7C80"/>
      </colorScale>
    </cfRule>
  </conditionalFormatting>
  <conditionalFormatting sqref="D15 F15 H15 K15 M15 O15">
    <cfRule type="cellIs" priority="168" dxfId="3" operator="between">
      <formula>15</formula>
      <formula>25</formula>
    </cfRule>
    <cfRule type="cellIs" priority="169" dxfId="2" operator="between">
      <formula>8</formula>
      <formula>12</formula>
    </cfRule>
    <cfRule type="cellIs" priority="170" dxfId="4" operator="between">
      <formula>1</formula>
      <formula>6</formula>
    </cfRule>
  </conditionalFormatting>
  <conditionalFormatting sqref="D15 F15 K15 M15">
    <cfRule type="cellIs" priority="167" dxfId="4" operator="equal">
      <formula>1</formula>
    </cfRule>
  </conditionalFormatting>
  <conditionalFormatting sqref="D15 F15 K15 M15">
    <cfRule type="cellIs" priority="166" dxfId="3" operator="equal">
      <formula>4</formula>
    </cfRule>
  </conditionalFormatting>
  <conditionalFormatting sqref="D15 F15 K15 M15">
    <cfRule type="cellIs" priority="165" dxfId="2" operator="equal">
      <formula>2</formula>
    </cfRule>
  </conditionalFormatting>
  <conditionalFormatting sqref="D15 F15 K15 M15">
    <cfRule type="cellIs" priority="164" dxfId="1" operator="equal">
      <formula>5</formula>
    </cfRule>
  </conditionalFormatting>
  <conditionalFormatting sqref="D15 F15 K15 M15">
    <cfRule type="cellIs" priority="163" dxfId="0" operator="equal">
      <formula>3</formula>
    </cfRule>
  </conditionalFormatting>
  <conditionalFormatting sqref="K16:O16">
    <cfRule type="colorScale" priority="159">
      <colorScale>
        <cfvo type="num" val="1"/>
        <cfvo type="num" val="12"/>
        <cfvo type="num" val="13"/>
        <color theme="9" tint="0.39998000860214233"/>
        <color rgb="FFFFEB84"/>
        <color rgb="FFFF7C80"/>
      </colorScale>
    </cfRule>
  </conditionalFormatting>
  <conditionalFormatting sqref="M16">
    <cfRule type="colorScale" priority="157">
      <colorScale>
        <cfvo type="num" val="1"/>
        <cfvo type="percentile" val="50"/>
        <cfvo type="num" val="5"/>
        <color rgb="FFB4DBAD"/>
        <color rgb="FFFFEB84"/>
        <color rgb="FFFF7C80"/>
      </colorScale>
    </cfRule>
  </conditionalFormatting>
  <conditionalFormatting sqref="D16:H16">
    <cfRule type="colorScale" priority="156">
      <colorScale>
        <cfvo type="num" val="1"/>
        <cfvo type="num" val="12"/>
        <cfvo type="num" val="13"/>
        <color theme="9" tint="0.39998000860214233"/>
        <color rgb="FFFFEB84"/>
        <color rgb="FFFF7C80"/>
      </colorScale>
    </cfRule>
  </conditionalFormatting>
  <conditionalFormatting sqref="F16">
    <cfRule type="colorScale" priority="154">
      <colorScale>
        <cfvo type="num" val="1"/>
        <cfvo type="percentile" val="50"/>
        <cfvo type="num" val="5"/>
        <color rgb="FFB4DBAD"/>
        <color rgb="FFFFEB84"/>
        <color rgb="FFFF7C80"/>
      </colorScale>
    </cfRule>
  </conditionalFormatting>
  <conditionalFormatting sqref="M16 O16 F16 H16">
    <cfRule type="cellIs" priority="151" dxfId="3" operator="between">
      <formula>15</formula>
      <formula>25</formula>
    </cfRule>
    <cfRule type="cellIs" priority="152" dxfId="2" operator="between">
      <formula>8</formula>
      <formula>12</formula>
    </cfRule>
    <cfRule type="cellIs" priority="153" dxfId="4" operator="between">
      <formula>1</formula>
      <formula>6</formula>
    </cfRule>
  </conditionalFormatting>
  <conditionalFormatting sqref="M16 F16">
    <cfRule type="cellIs" priority="150" dxfId="4" operator="equal">
      <formula>1</formula>
    </cfRule>
  </conditionalFormatting>
  <conditionalFormatting sqref="M16 F16">
    <cfRule type="cellIs" priority="149" dxfId="3" operator="equal">
      <formula>4</formula>
    </cfRule>
  </conditionalFormatting>
  <conditionalFormatting sqref="M16 F16">
    <cfRule type="cellIs" priority="148" dxfId="2" operator="equal">
      <formula>2</formula>
    </cfRule>
  </conditionalFormatting>
  <conditionalFormatting sqref="M16 F16">
    <cfRule type="cellIs" priority="147" dxfId="1" operator="equal">
      <formula>5</formula>
    </cfRule>
  </conditionalFormatting>
  <conditionalFormatting sqref="M16 F16">
    <cfRule type="cellIs" priority="146" dxfId="0" operator="equal">
      <formula>3</formula>
    </cfRule>
  </conditionalFormatting>
  <conditionalFormatting sqref="D21:H21">
    <cfRule type="colorScale" priority="128">
      <colorScale>
        <cfvo type="num" val="1"/>
        <cfvo type="num" val="12"/>
        <cfvo type="num" val="13"/>
        <color theme="9" tint="0.39998000860214233"/>
        <color rgb="FFFFEB84"/>
        <color rgb="FFFF7C80"/>
      </colorScale>
    </cfRule>
  </conditionalFormatting>
  <conditionalFormatting sqref="D21">
    <cfRule type="colorScale" priority="127">
      <colorScale>
        <cfvo type="num" val="1"/>
        <cfvo type="percentile" val="50"/>
        <cfvo type="num" val="5"/>
        <color rgb="FFB4DBAD"/>
        <color rgb="FFFFEB84"/>
        <color rgb="FFFF5050"/>
      </colorScale>
    </cfRule>
  </conditionalFormatting>
  <conditionalFormatting sqref="F21">
    <cfRule type="colorScale" priority="126">
      <colorScale>
        <cfvo type="num" val="1"/>
        <cfvo type="percentile" val="50"/>
        <cfvo type="num" val="5"/>
        <color rgb="FFB4DBAD"/>
        <color rgb="FFFFEB84"/>
        <color rgb="FFFF7C80"/>
      </colorScale>
    </cfRule>
  </conditionalFormatting>
  <conditionalFormatting sqref="S21:U21">
    <cfRule type="colorScale" priority="125">
      <colorScale>
        <cfvo type="num" val="1"/>
        <cfvo type="num" val="12"/>
        <cfvo type="num" val="13"/>
        <color theme="9" tint="0.39998000860214233"/>
        <color rgb="FFFFEB84"/>
        <color rgb="FFFF7C80"/>
      </colorScale>
    </cfRule>
  </conditionalFormatting>
  <conditionalFormatting sqref="S21">
    <cfRule type="colorScale" priority="123">
      <colorScale>
        <cfvo type="num" val="1"/>
        <cfvo type="percentile" val="50"/>
        <cfvo type="num" val="5"/>
        <color rgb="FFB4DBAD"/>
        <color rgb="FFFFEB84"/>
        <color rgb="FFFF7C80"/>
      </colorScale>
    </cfRule>
    <cfRule type="colorScale" priority="124">
      <colorScale>
        <cfvo type="num" val="1"/>
        <cfvo type="percentile" val="50"/>
        <cfvo type="num" val="5"/>
        <color rgb="FFB4DBAD"/>
        <color rgb="FFFFEB84"/>
        <color rgb="FFFF7C80"/>
      </colorScale>
    </cfRule>
  </conditionalFormatting>
  <conditionalFormatting sqref="D22:H22">
    <cfRule type="colorScale" priority="111">
      <colorScale>
        <cfvo type="num" val="1"/>
        <cfvo type="num" val="12"/>
        <cfvo type="num" val="13"/>
        <color theme="9" tint="0.39998000860214233"/>
        <color rgb="FFFFEB84"/>
        <color rgb="FFFF7C80"/>
      </colorScale>
    </cfRule>
  </conditionalFormatting>
  <conditionalFormatting sqref="D22">
    <cfRule type="colorScale" priority="110">
      <colorScale>
        <cfvo type="num" val="1"/>
        <cfvo type="percentile" val="50"/>
        <cfvo type="num" val="5"/>
        <color rgb="FFB4DBAD"/>
        <color rgb="FFFFEB84"/>
        <color rgb="FFFF5050"/>
      </colorScale>
    </cfRule>
  </conditionalFormatting>
  <conditionalFormatting sqref="F22">
    <cfRule type="colorScale" priority="109">
      <colorScale>
        <cfvo type="num" val="1"/>
        <cfvo type="percentile" val="50"/>
        <cfvo type="num" val="5"/>
        <color rgb="FFB4DBAD"/>
        <color rgb="FFFFEB84"/>
        <color rgb="FFFF7C80"/>
      </colorScale>
    </cfRule>
  </conditionalFormatting>
  <conditionalFormatting sqref="H21 F21 D21">
    <cfRule type="cellIs" priority="117" dxfId="3" operator="between">
      <formula>15</formula>
      <formula>25</formula>
    </cfRule>
    <cfRule type="cellIs" priority="118" dxfId="2" operator="between">
      <formula>8</formula>
      <formula>12</formula>
    </cfRule>
    <cfRule type="cellIs" priority="119" dxfId="4" operator="between">
      <formula>1</formula>
      <formula>6</formula>
    </cfRule>
  </conditionalFormatting>
  <conditionalFormatting sqref="F21 D21">
    <cfRule type="cellIs" priority="116" dxfId="4" operator="equal">
      <formula>1</formula>
    </cfRule>
  </conditionalFormatting>
  <conditionalFormatting sqref="F21 D21">
    <cfRule type="cellIs" priority="115" dxfId="3" operator="equal">
      <formula>4</formula>
    </cfRule>
  </conditionalFormatting>
  <conditionalFormatting sqref="F21 D21">
    <cfRule type="cellIs" priority="114" dxfId="2" operator="equal">
      <formula>2</formula>
    </cfRule>
  </conditionalFormatting>
  <conditionalFormatting sqref="F21 D21">
    <cfRule type="cellIs" priority="113" dxfId="1" operator="equal">
      <formula>5</formula>
    </cfRule>
  </conditionalFormatting>
  <conditionalFormatting sqref="F21 D21">
    <cfRule type="cellIs" priority="112" dxfId="0" operator="equal">
      <formula>3</formula>
    </cfRule>
  </conditionalFormatting>
  <conditionalFormatting sqref="S22:U22">
    <cfRule type="colorScale" priority="108">
      <colorScale>
        <cfvo type="num" val="1"/>
        <cfvo type="num" val="12"/>
        <cfvo type="num" val="13"/>
        <color theme="9" tint="0.39998000860214233"/>
        <color rgb="FFFFEB84"/>
        <color rgb="FFFF7C80"/>
      </colorScale>
    </cfRule>
  </conditionalFormatting>
  <conditionalFormatting sqref="S22">
    <cfRule type="colorScale" priority="106">
      <colorScale>
        <cfvo type="num" val="1"/>
        <cfvo type="percentile" val="50"/>
        <cfvo type="num" val="5"/>
        <color rgb="FFB4DBAD"/>
        <color rgb="FFFFEB84"/>
        <color rgb="FFFF7C80"/>
      </colorScale>
    </cfRule>
    <cfRule type="colorScale" priority="107">
      <colorScale>
        <cfvo type="num" val="1"/>
        <cfvo type="percentile" val="50"/>
        <cfvo type="num" val="5"/>
        <color rgb="FFB4DBAD"/>
        <color rgb="FFFFEB84"/>
        <color rgb="FFFF7C80"/>
      </colorScale>
    </cfRule>
  </conditionalFormatting>
  <conditionalFormatting sqref="K22:O22">
    <cfRule type="colorScale" priority="105">
      <colorScale>
        <cfvo type="num" val="1"/>
        <cfvo type="num" val="12"/>
        <cfvo type="num" val="13"/>
        <color theme="9" tint="0.39998000860214233"/>
        <color rgb="FFFFEB84"/>
        <color rgb="FFFF7C80"/>
      </colorScale>
    </cfRule>
  </conditionalFormatting>
  <conditionalFormatting sqref="K22">
    <cfRule type="colorScale" priority="104">
      <colorScale>
        <cfvo type="num" val="1"/>
        <cfvo type="percentile" val="50"/>
        <cfvo type="num" val="5"/>
        <color rgb="FFB4DBAD"/>
        <color rgb="FFFFEB84"/>
        <color rgb="FFFF5050"/>
      </colorScale>
    </cfRule>
  </conditionalFormatting>
  <conditionalFormatting sqref="M22">
    <cfRule type="colorScale" priority="103">
      <colorScale>
        <cfvo type="num" val="1"/>
        <cfvo type="percentile" val="50"/>
        <cfvo type="num" val="5"/>
        <color rgb="FFB4DBAD"/>
        <color rgb="FFFFEB84"/>
        <color rgb="FFFF7C80"/>
      </colorScale>
    </cfRule>
  </conditionalFormatting>
  <conditionalFormatting sqref="O22 M22 K22 H22 F22 D22">
    <cfRule type="cellIs" priority="100" dxfId="3" operator="between">
      <formula>15</formula>
      <formula>25</formula>
    </cfRule>
    <cfRule type="cellIs" priority="101" dxfId="2" operator="between">
      <formula>8</formula>
      <formula>12</formula>
    </cfRule>
    <cfRule type="cellIs" priority="102" dxfId="4" operator="between">
      <formula>1</formula>
      <formula>6</formula>
    </cfRule>
  </conditionalFormatting>
  <conditionalFormatting sqref="M22 K22 F22 D22">
    <cfRule type="cellIs" priority="99" dxfId="4" operator="equal">
      <formula>1</formula>
    </cfRule>
  </conditionalFormatting>
  <conditionalFormatting sqref="M22 K22 F22 D22">
    <cfRule type="cellIs" priority="98" dxfId="3" operator="equal">
      <formula>4</formula>
    </cfRule>
  </conditionalFormatting>
  <conditionalFormatting sqref="M22 K22 F22 D22">
    <cfRule type="cellIs" priority="97" dxfId="2" operator="equal">
      <formula>2</formula>
    </cfRule>
  </conditionalFormatting>
  <conditionalFormatting sqref="M22 K22 F22 D22">
    <cfRule type="cellIs" priority="96" dxfId="1" operator="equal">
      <formula>5</formula>
    </cfRule>
  </conditionalFormatting>
  <conditionalFormatting sqref="M22 K22 F22 D22">
    <cfRule type="cellIs" priority="95" dxfId="0" operator="equal">
      <formula>3</formula>
    </cfRule>
  </conditionalFormatting>
  <conditionalFormatting sqref="K21:O21">
    <cfRule type="colorScale" priority="25">
      <colorScale>
        <cfvo type="num" val="1"/>
        <cfvo type="num" val="12"/>
        <cfvo type="num" val="13"/>
        <color theme="9" tint="0.39998000860214233"/>
        <color rgb="FFFFEB84"/>
        <color rgb="FFFF7C80"/>
      </colorScale>
    </cfRule>
  </conditionalFormatting>
  <conditionalFormatting sqref="K21">
    <cfRule type="colorScale" priority="24">
      <colorScale>
        <cfvo type="num" val="1"/>
        <cfvo type="percentile" val="50"/>
        <cfvo type="num" val="5"/>
        <color rgb="FFB4DBAD"/>
        <color rgb="FFFFEB84"/>
        <color rgb="FFFF5050"/>
      </colorScale>
    </cfRule>
  </conditionalFormatting>
  <conditionalFormatting sqref="M21">
    <cfRule type="colorScale" priority="23">
      <colorScale>
        <cfvo type="num" val="1"/>
        <cfvo type="percentile" val="50"/>
        <cfvo type="num" val="5"/>
        <color rgb="FFB4DBAD"/>
        <color rgb="FFFFEB84"/>
        <color rgb="FFFF7C80"/>
      </colorScale>
    </cfRule>
  </conditionalFormatting>
  <conditionalFormatting sqref="O21 M21 K21">
    <cfRule type="cellIs" priority="20" dxfId="3" operator="between">
      <formula>15</formula>
      <formula>25</formula>
    </cfRule>
    <cfRule type="cellIs" priority="21" dxfId="2" operator="between">
      <formula>8</formula>
      <formula>12</formula>
    </cfRule>
    <cfRule type="cellIs" priority="22" dxfId="4" operator="between">
      <formula>1</formula>
      <formula>6</formula>
    </cfRule>
  </conditionalFormatting>
  <conditionalFormatting sqref="M21 K21">
    <cfRule type="cellIs" priority="19" dxfId="4" operator="equal">
      <formula>1</formula>
    </cfRule>
  </conditionalFormatting>
  <conditionalFormatting sqref="M21 K21">
    <cfRule type="cellIs" priority="18" dxfId="3" operator="equal">
      <formula>4</formula>
    </cfRule>
  </conditionalFormatting>
  <conditionalFormatting sqref="M21 K21">
    <cfRule type="cellIs" priority="17" dxfId="2" operator="equal">
      <formula>2</formula>
    </cfRule>
  </conditionalFormatting>
  <conditionalFormatting sqref="M21 K21">
    <cfRule type="cellIs" priority="16" dxfId="1" operator="equal">
      <formula>5</formula>
    </cfRule>
  </conditionalFormatting>
  <conditionalFormatting sqref="M21 K21">
    <cfRule type="cellIs" priority="15" dxfId="0" operator="equal">
      <formula>3</formula>
    </cfRule>
  </conditionalFormatting>
  <conditionalFormatting sqref="K17:O17">
    <cfRule type="colorScale" priority="14">
      <colorScale>
        <cfvo type="num" val="1"/>
        <cfvo type="num" val="12"/>
        <cfvo type="num" val="13"/>
        <color theme="9" tint="0.39998000860214233"/>
        <color rgb="FFFFEB84"/>
        <color rgb="FFFF7C80"/>
      </colorScale>
    </cfRule>
  </conditionalFormatting>
  <conditionalFormatting sqref="K17">
    <cfRule type="colorScale" priority="13">
      <colorScale>
        <cfvo type="num" val="1"/>
        <cfvo type="percentile" val="50"/>
        <cfvo type="num" val="5"/>
        <color rgb="FFB4DBAD"/>
        <color rgb="FFFFEB84"/>
        <color rgb="FFFF5050"/>
      </colorScale>
    </cfRule>
  </conditionalFormatting>
  <conditionalFormatting sqref="M17">
    <cfRule type="colorScale" priority="12">
      <colorScale>
        <cfvo type="num" val="1"/>
        <cfvo type="percentile" val="50"/>
        <cfvo type="num" val="5"/>
        <color rgb="FFB4DBAD"/>
        <color rgb="FFFFEB84"/>
        <color rgb="FFFF7C80"/>
      </colorScale>
    </cfRule>
  </conditionalFormatting>
  <conditionalFormatting sqref="D17:H17">
    <cfRule type="colorScale" priority="11">
      <colorScale>
        <cfvo type="num" val="1"/>
        <cfvo type="num" val="12"/>
        <cfvo type="num" val="13"/>
        <color theme="9" tint="0.39998000860214233"/>
        <color rgb="FFFFEB84"/>
        <color rgb="FFFF7C80"/>
      </colorScale>
    </cfRule>
  </conditionalFormatting>
  <conditionalFormatting sqref="D17">
    <cfRule type="colorScale" priority="10">
      <colorScale>
        <cfvo type="num" val="1"/>
        <cfvo type="percentile" val="50"/>
        <cfvo type="num" val="5"/>
        <color rgb="FFB4DBAD"/>
        <color rgb="FFFFEB84"/>
        <color rgb="FFFF5050"/>
      </colorScale>
    </cfRule>
  </conditionalFormatting>
  <conditionalFormatting sqref="F17">
    <cfRule type="colorScale" priority="9">
      <colorScale>
        <cfvo type="num" val="1"/>
        <cfvo type="percentile" val="50"/>
        <cfvo type="num" val="5"/>
        <color rgb="FFB4DBAD"/>
        <color rgb="FFFFEB84"/>
        <color rgb="FFFF7C80"/>
      </colorScale>
    </cfRule>
  </conditionalFormatting>
  <conditionalFormatting sqref="D17 F17 K17 M17 H17 O17">
    <cfRule type="cellIs" priority="6" dxfId="3" operator="between">
      <formula>15</formula>
      <formula>25</formula>
    </cfRule>
    <cfRule type="cellIs" priority="7" dxfId="2" operator="between">
      <formula>8</formula>
      <formula>12</formula>
    </cfRule>
    <cfRule type="cellIs" priority="8" dxfId="4" operator="between">
      <formula>1</formula>
      <formula>6</formula>
    </cfRule>
  </conditionalFormatting>
  <conditionalFormatting sqref="D17 F17 K17 M17">
    <cfRule type="cellIs" priority="5" dxfId="4" operator="equal">
      <formula>1</formula>
    </cfRule>
  </conditionalFormatting>
  <conditionalFormatting sqref="D17 F17 K17 M17">
    <cfRule type="cellIs" priority="4" dxfId="3" operator="equal">
      <formula>4</formula>
    </cfRule>
  </conditionalFormatting>
  <conditionalFormatting sqref="D17 F17 K17 M17">
    <cfRule type="cellIs" priority="3" dxfId="2" operator="equal">
      <formula>2</formula>
    </cfRule>
  </conditionalFormatting>
  <conditionalFormatting sqref="D17 F17 K17 M17">
    <cfRule type="cellIs" priority="2" dxfId="1" operator="equal">
      <formula>5</formula>
    </cfRule>
  </conditionalFormatting>
  <conditionalFormatting sqref="D17 F17 K17 M17">
    <cfRule type="cellIs" priority="1" dxfId="0" operator="equal">
      <formula>3</formula>
    </cfRule>
  </conditionalFormatting>
  <dataValidations count="4">
    <dataValidation type="list" allowBlank="1" showInputMessage="1" showErrorMessage="1" sqref="D3:D7 D26:D29 K23 K3:K7 K26:K29 D23">
      <formula1>DATA!$A$2:$A$6</formula1>
    </dataValidation>
    <dataValidation type="list" allowBlank="1" showInputMessage="1" showErrorMessage="1" sqref="F3:F7 F26:F29 M23 M3:M7 M26:M29 F23">
      <formula1>DATA!$C$2:$C$6</formula1>
    </dataValidation>
    <dataValidation type="list" allowBlank="1" showInputMessage="1" showErrorMessage="1" sqref="S3:S17">
      <formula1>'C:\Users\george.eckton\AppData\Local\Microsoft\Windows\INetCache\Content.Outlook\1NMDJRMA\[Risk Register SP 17_jpg.xlsx]DATA'!#REF!</formula1>
    </dataValidation>
    <dataValidation type="list" allowBlank="1" showInputMessage="1" showErrorMessage="1" sqref="C3:C29">
      <formula1>DATA!$G$2:$G$11</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60" r:id="rId1"/>
  <headerFooter>
    <oddHeader>&amp;LAppendix 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2"/>
  <sheetViews>
    <sheetView workbookViewId="0" topLeftCell="A1">
      <selection activeCell="R3" sqref="R3"/>
    </sheetView>
  </sheetViews>
  <sheetFormatPr defaultColWidth="9.140625" defaultRowHeight="15"/>
  <cols>
    <col min="1" max="1" width="6.7109375" style="0" customWidth="1"/>
    <col min="2" max="2" width="26.140625" style="0" customWidth="1"/>
    <col min="3" max="3" width="6.421875" style="61" customWidth="1"/>
    <col min="4" max="4" width="4.7109375" style="59" customWidth="1"/>
    <col min="5" max="5" width="5.8515625" style="61" customWidth="1"/>
    <col min="6" max="6" width="4.8515625" style="59" customWidth="1"/>
    <col min="7" max="7" width="6.00390625" style="61" customWidth="1"/>
    <col min="8" max="8" width="4.57421875" style="59" customWidth="1"/>
    <col min="9" max="9" width="5.7109375" style="61" customWidth="1"/>
    <col min="10" max="10" width="31.8515625" style="0" customWidth="1"/>
    <col min="11" max="11" width="4.7109375" style="59" customWidth="1"/>
    <col min="12" max="12" width="5.8515625" style="61" customWidth="1"/>
    <col min="13" max="13" width="4.8515625" style="59" customWidth="1"/>
    <col min="14" max="14" width="5.7109375" style="61" customWidth="1"/>
    <col min="15" max="15" width="4.57421875" style="59" customWidth="1"/>
    <col min="16" max="16" width="5.7109375" style="61" customWidth="1"/>
    <col min="17" max="17" width="25.28125" style="0" customWidth="1"/>
    <col min="18" max="18" width="15.7109375" style="0" customWidth="1"/>
  </cols>
  <sheetData>
    <row r="1" spans="1:18" ht="69.6" customHeight="1">
      <c r="A1" s="68" t="s">
        <v>67</v>
      </c>
      <c r="B1" s="93" t="s">
        <v>63</v>
      </c>
      <c r="C1" s="95" t="s">
        <v>62</v>
      </c>
      <c r="D1" s="92" t="s">
        <v>64</v>
      </c>
      <c r="E1" s="92"/>
      <c r="F1" s="92"/>
      <c r="G1" s="92"/>
      <c r="H1" s="92"/>
      <c r="I1" s="92"/>
      <c r="J1" s="92" t="s">
        <v>1</v>
      </c>
      <c r="K1" s="92" t="s">
        <v>65</v>
      </c>
      <c r="L1" s="92"/>
      <c r="M1" s="92"/>
      <c r="N1" s="92"/>
      <c r="O1" s="92"/>
      <c r="P1" s="92"/>
      <c r="Q1" s="93" t="s">
        <v>102</v>
      </c>
      <c r="R1" s="92" t="s">
        <v>2</v>
      </c>
    </row>
    <row r="2" spans="1:18" ht="15.6">
      <c r="A2" s="73"/>
      <c r="B2" s="94"/>
      <c r="C2" s="95"/>
      <c r="D2" s="92" t="s">
        <v>3</v>
      </c>
      <c r="E2" s="92"/>
      <c r="F2" s="92" t="s">
        <v>4</v>
      </c>
      <c r="G2" s="92"/>
      <c r="H2" s="92" t="s">
        <v>5</v>
      </c>
      <c r="I2" s="92"/>
      <c r="J2" s="92"/>
      <c r="K2" s="92" t="s">
        <v>3</v>
      </c>
      <c r="L2" s="92"/>
      <c r="M2" s="92" t="s">
        <v>4</v>
      </c>
      <c r="N2" s="92"/>
      <c r="O2" s="92" t="s">
        <v>5</v>
      </c>
      <c r="P2" s="92"/>
      <c r="Q2" s="94"/>
      <c r="R2" s="92"/>
    </row>
    <row r="3" spans="1:18" ht="93.6">
      <c r="A3" s="66" t="s">
        <v>109</v>
      </c>
      <c r="B3" s="66" t="s">
        <v>96</v>
      </c>
      <c r="C3" s="71" t="s">
        <v>11</v>
      </c>
      <c r="D3" s="70">
        <v>4</v>
      </c>
      <c r="E3" s="72" t="str">
        <f aca="true" t="shared" si="0" ref="E3:E5">IF(D3=1,"Remote",IF(D3=2,"Unlikely",IF(D3=3,"Possible",IF(D3=4,"Probable",IF(D3=5,"Highly Probable")))))</f>
        <v>Probable</v>
      </c>
      <c r="F3" s="70">
        <v>3</v>
      </c>
      <c r="G3" s="71" t="str">
        <f aca="true" t="shared" si="1" ref="G3:G5">IF(F3=1,"Insignificant",IF(F3=2,"Minor",IF(F3=3,"Moderate",IF(F3=4,"Major",IF(F3=5,"Catastrophic")))))</f>
        <v>Moderate</v>
      </c>
      <c r="H3" s="57">
        <f aca="true" t="shared" si="2" ref="H3:H5">D3*F3</f>
        <v>12</v>
      </c>
      <c r="I3" s="71" t="str">
        <f aca="true" t="shared" si="3" ref="I3:I5">IF((H3&lt;=6),"Low",IF((H3&gt;6)*AND(H3&lt;13),"Medium",IF((H3&gt;=12),"High")))</f>
        <v>Medium</v>
      </c>
      <c r="J3" s="55" t="s">
        <v>97</v>
      </c>
      <c r="K3" s="70">
        <v>2</v>
      </c>
      <c r="L3" s="63" t="str">
        <f aca="true" t="shared" si="4" ref="L3:L5">IF(K3=1,"Remote",IF(K3=2,"Unlikely",IF(K3=3,"Possible",IF(K3=4,"Probable",IF(K3=5,"Highly Probable")))))</f>
        <v>Unlikely</v>
      </c>
      <c r="M3" s="70">
        <v>2</v>
      </c>
      <c r="N3" s="62" t="str">
        <f aca="true" t="shared" si="5" ref="N3:N5">IF(M3=1,"Insignificant",IF(M3=2,"Minor",IF(M3=3,"Moderate",IF(M3=4,"Major",IF(M3=5,"Catastrophic")))))</f>
        <v>Minor</v>
      </c>
      <c r="O3" s="57">
        <f aca="true" t="shared" si="6" ref="O3:O5">K3*M3</f>
        <v>4</v>
      </c>
      <c r="P3" s="62" t="str">
        <f aca="true" t="shared" si="7" ref="P3:P5">IF((O3&lt;=6),"Low",IF((O3&gt;6)*AND(O3&lt;13),"Medium",IF((O3&gt;=12),"High")))</f>
        <v>Low</v>
      </c>
      <c r="Q3" s="87" t="s">
        <v>111</v>
      </c>
      <c r="R3" s="88" t="s">
        <v>115</v>
      </c>
    </row>
    <row r="4" spans="1:18" ht="109.2">
      <c r="A4" s="55">
        <v>6.9</v>
      </c>
      <c r="B4" s="66" t="s">
        <v>98</v>
      </c>
      <c r="C4" s="62" t="s">
        <v>10</v>
      </c>
      <c r="D4" s="57">
        <v>3</v>
      </c>
      <c r="E4" s="63" t="str">
        <f t="shared" si="0"/>
        <v>Possible</v>
      </c>
      <c r="F4" s="57">
        <v>3</v>
      </c>
      <c r="G4" s="62" t="str">
        <f t="shared" si="1"/>
        <v>Moderate</v>
      </c>
      <c r="H4" s="57">
        <f t="shared" si="2"/>
        <v>9</v>
      </c>
      <c r="I4" s="62" t="str">
        <f t="shared" si="3"/>
        <v>Medium</v>
      </c>
      <c r="J4" s="66" t="s">
        <v>112</v>
      </c>
      <c r="K4" s="57">
        <v>3</v>
      </c>
      <c r="L4" s="63" t="str">
        <f t="shared" si="4"/>
        <v>Possible</v>
      </c>
      <c r="M4" s="57">
        <v>3</v>
      </c>
      <c r="N4" s="62" t="str">
        <f t="shared" si="5"/>
        <v>Moderate</v>
      </c>
      <c r="O4" s="57">
        <f t="shared" si="6"/>
        <v>9</v>
      </c>
      <c r="P4" s="62" t="str">
        <f t="shared" si="7"/>
        <v>Medium</v>
      </c>
      <c r="Q4" s="75"/>
      <c r="R4" s="88" t="s">
        <v>115</v>
      </c>
    </row>
    <row r="5" spans="1:18" s="85" customFormat="1" ht="93.6">
      <c r="A5" s="76">
        <v>6.1</v>
      </c>
      <c r="B5" s="77" t="s">
        <v>99</v>
      </c>
      <c r="C5" s="78" t="s">
        <v>10</v>
      </c>
      <c r="D5" s="79">
        <v>3</v>
      </c>
      <c r="E5" s="80" t="str">
        <f t="shared" si="0"/>
        <v>Possible</v>
      </c>
      <c r="F5" s="79">
        <v>3</v>
      </c>
      <c r="G5" s="78" t="str">
        <f t="shared" si="1"/>
        <v>Moderate</v>
      </c>
      <c r="H5" s="79">
        <f t="shared" si="2"/>
        <v>9</v>
      </c>
      <c r="I5" s="78" t="str">
        <f t="shared" si="3"/>
        <v>Medium</v>
      </c>
      <c r="J5" s="77" t="s">
        <v>113</v>
      </c>
      <c r="K5" s="79">
        <v>3</v>
      </c>
      <c r="L5" s="80" t="str">
        <f t="shared" si="4"/>
        <v>Possible</v>
      </c>
      <c r="M5" s="79">
        <v>2</v>
      </c>
      <c r="N5" s="78" t="str">
        <f t="shared" si="5"/>
        <v>Minor</v>
      </c>
      <c r="O5" s="79">
        <f t="shared" si="6"/>
        <v>6</v>
      </c>
      <c r="P5" s="78" t="str">
        <f t="shared" si="7"/>
        <v>Low</v>
      </c>
      <c r="Q5" s="86"/>
      <c r="R5" s="81" t="s">
        <v>114</v>
      </c>
    </row>
    <row r="6" spans="1:18" ht="15">
      <c r="A6" s="43"/>
      <c r="B6" s="43"/>
      <c r="C6" s="64"/>
      <c r="D6" s="58"/>
      <c r="E6" s="65"/>
      <c r="F6" s="58"/>
      <c r="G6" s="64"/>
      <c r="H6" s="58"/>
      <c r="I6" s="64"/>
      <c r="J6" s="43"/>
      <c r="K6" s="58"/>
      <c r="L6" s="65"/>
      <c r="M6" s="58"/>
      <c r="N6" s="64"/>
      <c r="O6" s="58"/>
      <c r="P6" s="64"/>
      <c r="R6" s="38"/>
    </row>
    <row r="7" spans="1:18" ht="15">
      <c r="A7" s="43"/>
      <c r="B7" s="43"/>
      <c r="C7" s="64"/>
      <c r="D7" s="58"/>
      <c r="E7" s="65"/>
      <c r="F7" s="58"/>
      <c r="G7" s="64"/>
      <c r="H7" s="58"/>
      <c r="I7" s="64"/>
      <c r="J7" s="43"/>
      <c r="K7" s="58"/>
      <c r="L7" s="65"/>
      <c r="M7" s="58"/>
      <c r="N7" s="64"/>
      <c r="O7" s="58"/>
      <c r="P7" s="64"/>
      <c r="R7" s="38"/>
    </row>
    <row r="8" spans="1:18" ht="15">
      <c r="A8" s="43"/>
      <c r="B8" s="43"/>
      <c r="C8" s="64"/>
      <c r="D8" s="58"/>
      <c r="E8" s="65"/>
      <c r="F8" s="58"/>
      <c r="G8" s="64"/>
      <c r="H8" s="58"/>
      <c r="I8" s="64"/>
      <c r="J8" s="43"/>
      <c r="K8" s="58"/>
      <c r="L8" s="65"/>
      <c r="M8" s="58"/>
      <c r="N8" s="64"/>
      <c r="O8" s="58"/>
      <c r="P8" s="64"/>
      <c r="R8" s="38"/>
    </row>
    <row r="9" spans="1:18" ht="15">
      <c r="A9" s="43"/>
      <c r="B9" s="43"/>
      <c r="C9" s="64"/>
      <c r="D9" s="58"/>
      <c r="E9" s="65"/>
      <c r="F9" s="58"/>
      <c r="G9" s="64"/>
      <c r="H9" s="58"/>
      <c r="I9" s="64"/>
      <c r="J9" s="43"/>
      <c r="K9" s="58"/>
      <c r="L9" s="65"/>
      <c r="M9" s="58"/>
      <c r="N9" s="64"/>
      <c r="O9" s="58"/>
      <c r="P9" s="64"/>
      <c r="R9" s="38"/>
    </row>
    <row r="10" spans="1:18" ht="15">
      <c r="A10" s="43"/>
      <c r="B10" s="43"/>
      <c r="C10" s="64"/>
      <c r="D10" s="58"/>
      <c r="E10" s="65"/>
      <c r="F10" s="58"/>
      <c r="G10" s="64"/>
      <c r="H10" s="58"/>
      <c r="I10" s="64"/>
      <c r="J10" s="43"/>
      <c r="K10" s="58"/>
      <c r="L10" s="65"/>
      <c r="M10" s="58"/>
      <c r="N10" s="64"/>
      <c r="O10" s="58"/>
      <c r="P10" s="64"/>
      <c r="R10" s="38"/>
    </row>
    <row r="11" spans="1:18" ht="15">
      <c r="A11" s="43"/>
      <c r="B11" s="43"/>
      <c r="C11" s="64"/>
      <c r="D11" s="58"/>
      <c r="E11" s="65"/>
      <c r="F11" s="58"/>
      <c r="G11" s="64"/>
      <c r="H11" s="58"/>
      <c r="I11" s="64"/>
      <c r="J11" s="43"/>
      <c r="K11" s="58"/>
      <c r="L11" s="65"/>
      <c r="M11" s="58"/>
      <c r="N11" s="64"/>
      <c r="O11" s="58"/>
      <c r="P11" s="64"/>
      <c r="R11" s="38"/>
    </row>
    <row r="12" spans="1:18" ht="15">
      <c r="A12" s="43"/>
      <c r="B12" s="43"/>
      <c r="C12" s="64"/>
      <c r="D12" s="58"/>
      <c r="E12" s="65"/>
      <c r="F12" s="58"/>
      <c r="G12" s="64"/>
      <c r="H12" s="58"/>
      <c r="I12" s="64"/>
      <c r="J12" s="43"/>
      <c r="K12" s="58"/>
      <c r="L12" s="65"/>
      <c r="M12" s="58"/>
      <c r="N12" s="64"/>
      <c r="O12" s="58"/>
      <c r="P12" s="64"/>
      <c r="R12" s="38"/>
    </row>
  </sheetData>
  <mergeCells count="13">
    <mergeCell ref="B1:B2"/>
    <mergeCell ref="C1:C2"/>
    <mergeCell ref="J1:J2"/>
    <mergeCell ref="Q1:Q2"/>
    <mergeCell ref="R1:R2"/>
    <mergeCell ref="D2:E2"/>
    <mergeCell ref="F2:G2"/>
    <mergeCell ref="H2:I2"/>
    <mergeCell ref="K2:L2"/>
    <mergeCell ref="M2:N2"/>
    <mergeCell ref="O2:P2"/>
    <mergeCell ref="D1:I1"/>
    <mergeCell ref="K1:P1"/>
  </mergeCells>
  <conditionalFormatting sqref="K3:K5 D3:D5">
    <cfRule type="colorScale" priority="1">
      <colorScale>
        <cfvo type="num" val="1"/>
        <cfvo type="percentile" val="50"/>
        <cfvo type="num" val="5"/>
        <color rgb="FFB4DBAD"/>
        <color rgb="FFFFEB84"/>
        <color rgb="FFFF5050"/>
      </colorScale>
    </cfRule>
  </conditionalFormatting>
  <conditionalFormatting sqref="F3:F4 M3">
    <cfRule type="colorScale" priority="2">
      <colorScale>
        <cfvo type="num" val="1"/>
        <cfvo type="percentile" val="50"/>
        <cfvo type="num" val="5"/>
        <color rgb="FFB4DBAD"/>
        <color rgb="FFFFEB84"/>
        <color rgb="FFFF7C80"/>
      </colorScale>
    </cfRule>
  </conditionalFormatting>
  <conditionalFormatting sqref="M3 F3:F4 H3:H4 D3:D5 K3:K5">
    <cfRule type="cellIs" priority="3" dxfId="3" operator="between">
      <formula>15</formula>
      <formula>25</formula>
    </cfRule>
    <cfRule type="cellIs" priority="3" dxfId="2" operator="between">
      <formula>8</formula>
      <formula>12</formula>
    </cfRule>
    <cfRule type="cellIs" priority="3" dxfId="4" operator="between">
      <formula>1</formula>
      <formula>6</formula>
    </cfRule>
  </conditionalFormatting>
  <conditionalFormatting sqref="M3 F3:F4 D3:D5 K3:K5">
    <cfRule type="cellIs" priority="4" dxfId="4" operator="equal">
      <formula>1</formula>
    </cfRule>
  </conditionalFormatting>
  <conditionalFormatting sqref="M3 F3:F4 D3:D5 K3:K5">
    <cfRule type="cellIs" priority="5" dxfId="3" operator="equal">
      <formula>4</formula>
    </cfRule>
  </conditionalFormatting>
  <conditionalFormatting sqref="M3 F3:F4 D3:D5 K3:K5">
    <cfRule type="cellIs" priority="6" dxfId="2" operator="equal">
      <formula>2</formula>
    </cfRule>
  </conditionalFormatting>
  <conditionalFormatting sqref="M3 F3:F4 D3:D5 K3:K5">
    <cfRule type="cellIs" priority="7" dxfId="1" operator="equal">
      <formula>5</formula>
    </cfRule>
  </conditionalFormatting>
  <conditionalFormatting sqref="M3 F3:F4 D3:D5 K3:K5">
    <cfRule type="cellIs" priority="8" dxfId="0" operator="equal">
      <formula>3</formula>
    </cfRule>
  </conditionalFormatting>
  <conditionalFormatting sqref="D6:H12 D3 F3:H3 D4:H4">
    <cfRule type="colorScale" priority="144">
      <colorScale>
        <cfvo type="num" val="1"/>
        <cfvo type="num" val="12"/>
        <cfvo type="num" val="13"/>
        <color theme="9" tint="0.39998000860214233"/>
        <color rgb="FFFFEB84"/>
        <color rgb="FFFF7C80"/>
      </colorScale>
    </cfRule>
  </conditionalFormatting>
  <conditionalFormatting sqref="D6:D12">
    <cfRule type="colorScale" priority="143">
      <colorScale>
        <cfvo type="num" val="1"/>
        <cfvo type="percentile" val="50"/>
        <cfvo type="num" val="5"/>
        <color rgb="FFB4DBAD"/>
        <color rgb="FFFFEB84"/>
        <color rgb="FFFF5050"/>
      </colorScale>
    </cfRule>
  </conditionalFormatting>
  <conditionalFormatting sqref="F6:F12">
    <cfRule type="colorScale" priority="142">
      <colorScale>
        <cfvo type="num" val="1"/>
        <cfvo type="percentile" val="50"/>
        <cfvo type="num" val="5"/>
        <color rgb="FFB4DBAD"/>
        <color rgb="FFFFEB84"/>
        <color rgb="FFFF7C80"/>
      </colorScale>
    </cfRule>
  </conditionalFormatting>
  <conditionalFormatting sqref="K6:O12 K3:N3">
    <cfRule type="colorScale" priority="141">
      <colorScale>
        <cfvo type="num" val="1"/>
        <cfvo type="num" val="12"/>
        <cfvo type="num" val="13"/>
        <color theme="9" tint="0.39998000860214233"/>
        <color rgb="FFFFEB84"/>
        <color rgb="FFFF7C80"/>
      </colorScale>
    </cfRule>
  </conditionalFormatting>
  <conditionalFormatting sqref="K6:K12">
    <cfRule type="colorScale" priority="140">
      <colorScale>
        <cfvo type="num" val="1"/>
        <cfvo type="percentile" val="50"/>
        <cfvo type="num" val="5"/>
        <color rgb="FFB4DBAD"/>
        <color rgb="FFFFEB84"/>
        <color rgb="FFFF5050"/>
      </colorScale>
    </cfRule>
  </conditionalFormatting>
  <conditionalFormatting sqref="M6:M12">
    <cfRule type="colorScale" priority="139">
      <colorScale>
        <cfvo type="num" val="1"/>
        <cfvo type="percentile" val="50"/>
        <cfvo type="num" val="5"/>
        <color rgb="FFB4DBAD"/>
        <color rgb="FFFFEB84"/>
        <color rgb="FFFF7C80"/>
      </colorScale>
    </cfRule>
  </conditionalFormatting>
  <conditionalFormatting sqref="K4:L5">
    <cfRule type="colorScale" priority="101">
      <colorScale>
        <cfvo type="num" val="1"/>
        <cfvo type="num" val="12"/>
        <cfvo type="num" val="13"/>
        <color theme="9" tint="0.39998000860214233"/>
        <color rgb="FFFFEB84"/>
        <color rgb="FFFF7C80"/>
      </colorScale>
    </cfRule>
  </conditionalFormatting>
  <conditionalFormatting sqref="D5:E5">
    <cfRule type="colorScale" priority="98">
      <colorScale>
        <cfvo type="num" val="1"/>
        <cfvo type="num" val="12"/>
        <cfvo type="num" val="13"/>
        <color theme="9" tint="0.39998000860214233"/>
        <color rgb="FFFFEB84"/>
        <color rgb="FFFF7C80"/>
      </colorScale>
    </cfRule>
  </conditionalFormatting>
  <conditionalFormatting sqref="E3">
    <cfRule type="colorScale" priority="62">
      <colorScale>
        <cfvo type="num" val="1"/>
        <cfvo type="num" val="12"/>
        <cfvo type="num" val="13"/>
        <color theme="9" tint="0.39998000860214233"/>
        <color rgb="FFFFEB84"/>
        <color rgb="FFFF7C80"/>
      </colorScale>
    </cfRule>
  </conditionalFormatting>
  <conditionalFormatting sqref="H3">
    <cfRule type="colorScale" priority="61">
      <colorScale>
        <cfvo type="num" val="1"/>
        <cfvo type="num" val="12"/>
        <cfvo type="num" val="13"/>
        <color theme="9" tint="0.39998000860214233"/>
        <color rgb="FFFFEB84"/>
        <color rgb="FFFF7C80"/>
      </colorScale>
    </cfRule>
  </conditionalFormatting>
  <conditionalFormatting sqref="O3">
    <cfRule type="colorScale" priority="60">
      <colorScale>
        <cfvo type="num" val="1"/>
        <cfvo type="num" val="12"/>
        <cfvo type="num" val="13"/>
        <color theme="9" tint="0.39998000860214233"/>
        <color rgb="FFFFEB84"/>
        <color rgb="FFFF7C80"/>
      </colorScale>
    </cfRule>
  </conditionalFormatting>
  <conditionalFormatting sqref="O3">
    <cfRule type="cellIs" priority="57" dxfId="3" operator="between">
      <formula>15</formula>
      <formula>25</formula>
    </cfRule>
    <cfRule type="cellIs" priority="58" dxfId="2" operator="between">
      <formula>8</formula>
      <formula>12</formula>
    </cfRule>
    <cfRule type="cellIs" priority="59" dxfId="4" operator="between">
      <formula>1</formula>
      <formula>6</formula>
    </cfRule>
  </conditionalFormatting>
  <conditionalFormatting sqref="M4">
    <cfRule type="colorScale" priority="56">
      <colorScale>
        <cfvo type="num" val="1"/>
        <cfvo type="num" val="12"/>
        <cfvo type="num" val="13"/>
        <color theme="9" tint="0.39998000860214233"/>
        <color rgb="FFFFEB84"/>
        <color rgb="FFFF7C80"/>
      </colorScale>
    </cfRule>
  </conditionalFormatting>
  <conditionalFormatting sqref="M4">
    <cfRule type="colorScale" priority="55">
      <colorScale>
        <cfvo type="num" val="1"/>
        <cfvo type="percentile" val="50"/>
        <cfvo type="num" val="5"/>
        <color rgb="FFB4DBAD"/>
        <color rgb="FFFFEB84"/>
        <color rgb="FFFF7C80"/>
      </colorScale>
    </cfRule>
  </conditionalFormatting>
  <conditionalFormatting sqref="M4">
    <cfRule type="cellIs" priority="52" dxfId="3" operator="between">
      <formula>15</formula>
      <formula>25</formula>
    </cfRule>
    <cfRule type="cellIs" priority="53" dxfId="2" operator="between">
      <formula>8</formula>
      <formula>12</formula>
    </cfRule>
    <cfRule type="cellIs" priority="54" dxfId="4" operator="between">
      <formula>1</formula>
      <formula>6</formula>
    </cfRule>
  </conditionalFormatting>
  <conditionalFormatting sqref="M4">
    <cfRule type="cellIs" priority="51" dxfId="4" operator="equal">
      <formula>1</formula>
    </cfRule>
  </conditionalFormatting>
  <conditionalFormatting sqref="M4">
    <cfRule type="cellIs" priority="50" dxfId="3" operator="equal">
      <formula>4</formula>
    </cfRule>
  </conditionalFormatting>
  <conditionalFormatting sqref="M4">
    <cfRule type="cellIs" priority="49" dxfId="2" operator="equal">
      <formula>2</formula>
    </cfRule>
  </conditionalFormatting>
  <conditionalFormatting sqref="M4">
    <cfRule type="cellIs" priority="48" dxfId="1" operator="equal">
      <formula>5</formula>
    </cfRule>
  </conditionalFormatting>
  <conditionalFormatting sqref="M4">
    <cfRule type="cellIs" priority="47" dxfId="0" operator="equal">
      <formula>3</formula>
    </cfRule>
  </conditionalFormatting>
  <conditionalFormatting sqref="N4">
    <cfRule type="colorScale" priority="46">
      <colorScale>
        <cfvo type="num" val="1"/>
        <cfvo type="num" val="12"/>
        <cfvo type="num" val="13"/>
        <color theme="9" tint="0.39998000860214233"/>
        <color rgb="FFFFEB84"/>
        <color rgb="FFFF7C80"/>
      </colorScale>
    </cfRule>
  </conditionalFormatting>
  <conditionalFormatting sqref="O4">
    <cfRule type="colorScale" priority="45">
      <colorScale>
        <cfvo type="num" val="1"/>
        <cfvo type="num" val="12"/>
        <cfvo type="num" val="13"/>
        <color theme="9" tint="0.39998000860214233"/>
        <color rgb="FFFFEB84"/>
        <color rgb="FFFF7C80"/>
      </colorScale>
    </cfRule>
  </conditionalFormatting>
  <conditionalFormatting sqref="O4">
    <cfRule type="cellIs" priority="42" dxfId="3" operator="between">
      <formula>15</formula>
      <formula>25</formula>
    </cfRule>
    <cfRule type="cellIs" priority="43" dxfId="2" operator="between">
      <formula>8</formula>
      <formula>12</formula>
    </cfRule>
    <cfRule type="cellIs" priority="44" dxfId="4" operator="between">
      <formula>1</formula>
      <formula>6</formula>
    </cfRule>
  </conditionalFormatting>
  <conditionalFormatting sqref="G5">
    <cfRule type="colorScale" priority="41">
      <colorScale>
        <cfvo type="num" val="1"/>
        <cfvo type="num" val="12"/>
        <cfvo type="num" val="13"/>
        <color theme="9" tint="0.39998000860214233"/>
        <color rgb="FFFFEB84"/>
        <color rgb="FFFF7C80"/>
      </colorScale>
    </cfRule>
  </conditionalFormatting>
  <conditionalFormatting sqref="O5">
    <cfRule type="colorScale" priority="40">
      <colorScale>
        <cfvo type="num" val="1"/>
        <cfvo type="num" val="12"/>
        <cfvo type="num" val="13"/>
        <color theme="9" tint="0.39998000860214233"/>
        <color rgb="FFFFEB84"/>
        <color rgb="FFFF7C80"/>
      </colorScale>
    </cfRule>
  </conditionalFormatting>
  <conditionalFormatting sqref="O5">
    <cfRule type="cellIs" priority="37" dxfId="3" operator="between">
      <formula>15</formula>
      <formula>25</formula>
    </cfRule>
    <cfRule type="cellIs" priority="38" dxfId="2" operator="between">
      <formula>8</formula>
      <formula>12</formula>
    </cfRule>
    <cfRule type="cellIs" priority="39" dxfId="4" operator="between">
      <formula>1</formula>
      <formula>6</formula>
    </cfRule>
  </conditionalFormatting>
  <conditionalFormatting sqref="H5">
    <cfRule type="colorScale" priority="36">
      <colorScale>
        <cfvo type="num" val="1"/>
        <cfvo type="num" val="12"/>
        <cfvo type="num" val="13"/>
        <color theme="9" tint="0.39998000860214233"/>
        <color rgb="FFFFEB84"/>
        <color rgb="FFFF7C80"/>
      </colorScale>
    </cfRule>
  </conditionalFormatting>
  <conditionalFormatting sqref="H5">
    <cfRule type="cellIs" priority="33" dxfId="3" operator="between">
      <formula>15</formula>
      <formula>25</formula>
    </cfRule>
    <cfRule type="cellIs" priority="34" dxfId="2" operator="between">
      <formula>8</formula>
      <formula>12</formula>
    </cfRule>
    <cfRule type="cellIs" priority="35" dxfId="4" operator="between">
      <formula>1</formula>
      <formula>6</formula>
    </cfRule>
  </conditionalFormatting>
  <conditionalFormatting sqref="F5">
    <cfRule type="colorScale" priority="32">
      <colorScale>
        <cfvo type="num" val="1"/>
        <cfvo type="num" val="12"/>
        <cfvo type="num" val="13"/>
        <color theme="9" tint="0.39998000860214233"/>
        <color rgb="FFFFEB84"/>
        <color rgb="FFFF7C80"/>
      </colorScale>
    </cfRule>
  </conditionalFormatting>
  <conditionalFormatting sqref="F5">
    <cfRule type="colorScale" priority="31">
      <colorScale>
        <cfvo type="num" val="1"/>
        <cfvo type="percentile" val="50"/>
        <cfvo type="num" val="5"/>
        <color rgb="FFB4DBAD"/>
        <color rgb="FFFFEB84"/>
        <color rgb="FFFF7C80"/>
      </colorScale>
    </cfRule>
  </conditionalFormatting>
  <conditionalFormatting sqref="F5">
    <cfRule type="cellIs" priority="28" dxfId="3" operator="between">
      <formula>15</formula>
      <formula>25</formula>
    </cfRule>
    <cfRule type="cellIs" priority="29" dxfId="2" operator="between">
      <formula>8</formula>
      <formula>12</formula>
    </cfRule>
    <cfRule type="cellIs" priority="30" dxfId="4" operator="between">
      <formula>1</formula>
      <formula>6</formula>
    </cfRule>
  </conditionalFormatting>
  <conditionalFormatting sqref="F5">
    <cfRule type="cellIs" priority="27" dxfId="4" operator="equal">
      <formula>1</formula>
    </cfRule>
  </conditionalFormatting>
  <conditionalFormatting sqref="F5">
    <cfRule type="cellIs" priority="26" dxfId="3" operator="equal">
      <formula>4</formula>
    </cfRule>
  </conditionalFormatting>
  <conditionalFormatting sqref="F5">
    <cfRule type="cellIs" priority="25" dxfId="2" operator="equal">
      <formula>2</formula>
    </cfRule>
  </conditionalFormatting>
  <conditionalFormatting sqref="F5">
    <cfRule type="cellIs" priority="24" dxfId="1" operator="equal">
      <formula>5</formula>
    </cfRule>
  </conditionalFormatting>
  <conditionalFormatting sqref="F5">
    <cfRule type="cellIs" priority="23" dxfId="0" operator="equal">
      <formula>3</formula>
    </cfRule>
  </conditionalFormatting>
  <conditionalFormatting sqref="M5">
    <cfRule type="colorScale" priority="22">
      <colorScale>
        <cfvo type="num" val="1"/>
        <cfvo type="num" val="12"/>
        <cfvo type="num" val="13"/>
        <color theme="9" tint="0.39998000860214233"/>
        <color rgb="FFFFEB84"/>
        <color rgb="FFFF7C80"/>
      </colorScale>
    </cfRule>
  </conditionalFormatting>
  <conditionalFormatting sqref="M5">
    <cfRule type="colorScale" priority="21">
      <colorScale>
        <cfvo type="num" val="1"/>
        <cfvo type="percentile" val="50"/>
        <cfvo type="num" val="5"/>
        <color rgb="FFB4DBAD"/>
        <color rgb="FFFFEB84"/>
        <color rgb="FFFF7C80"/>
      </colorScale>
    </cfRule>
  </conditionalFormatting>
  <conditionalFormatting sqref="M5">
    <cfRule type="cellIs" priority="18" dxfId="3" operator="between">
      <formula>15</formula>
      <formula>25</formula>
    </cfRule>
    <cfRule type="cellIs" priority="19" dxfId="2" operator="between">
      <formula>8</formula>
      <formula>12</formula>
    </cfRule>
    <cfRule type="cellIs" priority="20" dxfId="4" operator="between">
      <formula>1</formula>
      <formula>6</formula>
    </cfRule>
  </conditionalFormatting>
  <conditionalFormatting sqref="M5">
    <cfRule type="cellIs" priority="17" dxfId="4" operator="equal">
      <formula>1</formula>
    </cfRule>
  </conditionalFormatting>
  <conditionalFormatting sqref="M5">
    <cfRule type="cellIs" priority="16" dxfId="3" operator="equal">
      <formula>4</formula>
    </cfRule>
  </conditionalFormatting>
  <conditionalFormatting sqref="M5">
    <cfRule type="cellIs" priority="15" dxfId="2" operator="equal">
      <formula>2</formula>
    </cfRule>
  </conditionalFormatting>
  <conditionalFormatting sqref="M5">
    <cfRule type="cellIs" priority="14" dxfId="1" operator="equal">
      <formula>5</formula>
    </cfRule>
  </conditionalFormatting>
  <conditionalFormatting sqref="M5">
    <cfRule type="cellIs" priority="13" dxfId="0" operator="equal">
      <formula>3</formula>
    </cfRule>
  </conditionalFormatting>
  <conditionalFormatting sqref="N5">
    <cfRule type="colorScale" priority="12">
      <colorScale>
        <cfvo type="num" val="1"/>
        <cfvo type="num" val="12"/>
        <cfvo type="num" val="13"/>
        <color theme="9" tint="0.39998000860214233"/>
        <color rgb="FFFFEB84"/>
        <color rgb="FFFF7C80"/>
      </colorScale>
    </cfRule>
  </conditionalFormatting>
  <dataValidations count="3">
    <dataValidation type="list" allowBlank="1" showInputMessage="1" showErrorMessage="1" sqref="F9:F12 M6 M9:M12 F6 M3 F3">
      <formula1>DATA!$C$2:$C$6</formula1>
    </dataValidation>
    <dataValidation type="list" allowBlank="1" showInputMessage="1" showErrorMessage="1" sqref="D9:D12 K6 K9:K12 D6 K3 D3">
      <formula1>DATA!$A$2:$A$6</formula1>
    </dataValidation>
    <dataValidation type="list" allowBlank="1" showInputMessage="1" showErrorMessage="1" sqref="C3:C12">
      <formula1>DATA!$G$2:$G$11</formula1>
    </dataValidation>
  </dataValidations>
  <printOptions/>
  <pageMargins left="0.7" right="0.7" top="0.75" bottom="0.75" header="0.3" footer="0.3"/>
  <pageSetup fitToHeight="0"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36"/>
  <sheetViews>
    <sheetView zoomScale="64" zoomScaleNormal="64" workbookViewId="0" topLeftCell="A1">
      <selection activeCell="M5" sqref="M5"/>
    </sheetView>
  </sheetViews>
  <sheetFormatPr defaultColWidth="9.140625" defaultRowHeight="15"/>
  <cols>
    <col min="1" max="1" width="4.140625" style="0" customWidth="1"/>
    <col min="2" max="2" width="15.140625" style="0" customWidth="1"/>
    <col min="3" max="3" width="4.28125" style="0" customWidth="1"/>
    <col min="4" max="4" width="12.28125" style="0" customWidth="1"/>
    <col min="5" max="5" width="3.8515625" style="0" customWidth="1"/>
    <col min="6" max="6" width="14.421875" style="0" customWidth="1"/>
    <col min="7" max="7" width="22.00390625" style="0" customWidth="1"/>
    <col min="8" max="8" width="3.00390625" style="0" customWidth="1"/>
    <col min="9" max="9" width="10.140625" style="0" customWidth="1"/>
    <col min="10" max="10" width="6.00390625" style="0" customWidth="1"/>
    <col min="11" max="11" width="24.7109375" style="0" customWidth="1"/>
    <col min="12" max="12" width="32.00390625" style="0" customWidth="1"/>
    <col min="13" max="13" width="13.7109375" style="0" customWidth="1"/>
    <col min="14" max="14" width="2.7109375" style="0" customWidth="1"/>
    <col min="15" max="15" width="12.140625" style="0" customWidth="1"/>
    <col min="20" max="20" width="9.140625" style="0" customWidth="1"/>
  </cols>
  <sheetData>
    <row r="1" spans="1:20" ht="16.8">
      <c r="A1" s="98" t="s">
        <v>14</v>
      </c>
      <c r="B1" s="98"/>
      <c r="C1" s="99" t="s">
        <v>15</v>
      </c>
      <c r="D1" s="100"/>
      <c r="E1" s="99" t="s">
        <v>5</v>
      </c>
      <c r="F1" s="99"/>
      <c r="G1" s="25" t="s">
        <v>0</v>
      </c>
      <c r="H1" s="1"/>
      <c r="I1" s="102" t="s">
        <v>4</v>
      </c>
      <c r="J1" s="103"/>
      <c r="K1" s="103"/>
      <c r="L1" s="103"/>
      <c r="M1" s="104"/>
      <c r="N1" s="2"/>
      <c r="O1" s="107" t="s">
        <v>4</v>
      </c>
      <c r="P1" s="108"/>
      <c r="Q1" s="108"/>
      <c r="R1" s="108"/>
      <c r="S1" s="108"/>
      <c r="T1" s="109"/>
    </row>
    <row r="2" spans="1:20" ht="30.75" customHeight="1">
      <c r="A2" s="7">
        <v>1</v>
      </c>
      <c r="B2" s="8" t="s">
        <v>16</v>
      </c>
      <c r="C2" s="7">
        <v>1</v>
      </c>
      <c r="D2" s="19" t="s">
        <v>17</v>
      </c>
      <c r="E2" s="23">
        <v>1</v>
      </c>
      <c r="F2" s="112" t="s">
        <v>18</v>
      </c>
      <c r="G2" s="13" t="s">
        <v>19</v>
      </c>
      <c r="I2" s="26" t="s">
        <v>20</v>
      </c>
      <c r="J2" s="26" t="s">
        <v>21</v>
      </c>
      <c r="K2" s="26" t="s">
        <v>22</v>
      </c>
      <c r="L2" s="26" t="s">
        <v>23</v>
      </c>
      <c r="M2" s="26" t="s">
        <v>24</v>
      </c>
      <c r="N2" s="2"/>
      <c r="O2" s="13" t="s">
        <v>25</v>
      </c>
      <c r="P2" s="31">
        <v>5</v>
      </c>
      <c r="Q2" s="41">
        <v>10</v>
      </c>
      <c r="R2" s="29">
        <v>15</v>
      </c>
      <c r="S2" s="29">
        <v>20</v>
      </c>
      <c r="T2" s="29">
        <v>25</v>
      </c>
    </row>
    <row r="3" spans="1:20" s="5" customFormat="1" ht="47.25" customHeight="1">
      <c r="A3" s="9">
        <v>2</v>
      </c>
      <c r="B3" s="10" t="s">
        <v>26</v>
      </c>
      <c r="C3" s="9">
        <v>2</v>
      </c>
      <c r="D3" s="28" t="s">
        <v>27</v>
      </c>
      <c r="E3" s="24">
        <v>2</v>
      </c>
      <c r="F3" s="112"/>
      <c r="G3" s="10" t="s">
        <v>7</v>
      </c>
      <c r="I3" s="44" t="s">
        <v>17</v>
      </c>
      <c r="J3" s="44">
        <v>1</v>
      </c>
      <c r="K3" s="45" t="s">
        <v>28</v>
      </c>
      <c r="L3" s="46" t="s">
        <v>29</v>
      </c>
      <c r="M3" s="45" t="s">
        <v>30</v>
      </c>
      <c r="O3" s="13" t="s">
        <v>31</v>
      </c>
      <c r="P3" s="32">
        <v>4</v>
      </c>
      <c r="Q3" s="14">
        <v>8</v>
      </c>
      <c r="R3" s="14">
        <v>12</v>
      </c>
      <c r="S3" s="15">
        <v>16</v>
      </c>
      <c r="T3" s="15">
        <v>20</v>
      </c>
    </row>
    <row r="4" spans="1:20" ht="47.25" customHeight="1">
      <c r="A4" s="11">
        <v>3</v>
      </c>
      <c r="B4" s="8" t="s">
        <v>32</v>
      </c>
      <c r="C4" s="11">
        <v>3</v>
      </c>
      <c r="D4" s="21" t="s">
        <v>33</v>
      </c>
      <c r="E4" s="8">
        <v>3</v>
      </c>
      <c r="F4" s="112"/>
      <c r="G4" s="13" t="s">
        <v>11</v>
      </c>
      <c r="I4" s="47" t="s">
        <v>27</v>
      </c>
      <c r="J4" s="47">
        <v>2</v>
      </c>
      <c r="K4" s="48" t="s">
        <v>34</v>
      </c>
      <c r="L4" s="49" t="s">
        <v>35</v>
      </c>
      <c r="M4" s="48" t="s">
        <v>36</v>
      </c>
      <c r="O4" s="13" t="s">
        <v>33</v>
      </c>
      <c r="P4" s="31">
        <v>3</v>
      </c>
      <c r="Q4" s="42">
        <v>6</v>
      </c>
      <c r="R4" s="41">
        <v>9</v>
      </c>
      <c r="S4" s="41">
        <v>12</v>
      </c>
      <c r="T4" s="29">
        <v>15</v>
      </c>
    </row>
    <row r="5" spans="1:20" ht="60" customHeight="1">
      <c r="A5" s="12">
        <v>4</v>
      </c>
      <c r="B5" s="10" t="s">
        <v>37</v>
      </c>
      <c r="C5" s="12">
        <v>4</v>
      </c>
      <c r="D5" s="20" t="s">
        <v>31</v>
      </c>
      <c r="E5" s="24">
        <v>4</v>
      </c>
      <c r="F5" s="112"/>
      <c r="G5" s="10" t="s">
        <v>10</v>
      </c>
      <c r="I5" s="44" t="s">
        <v>33</v>
      </c>
      <c r="J5" s="44">
        <v>3</v>
      </c>
      <c r="K5" s="45" t="s">
        <v>38</v>
      </c>
      <c r="L5" s="50" t="s">
        <v>39</v>
      </c>
      <c r="M5" s="45" t="s">
        <v>40</v>
      </c>
      <c r="O5" s="13" t="s">
        <v>27</v>
      </c>
      <c r="P5" s="31">
        <v>2</v>
      </c>
      <c r="Q5" s="42">
        <v>4</v>
      </c>
      <c r="R5" s="42">
        <v>6</v>
      </c>
      <c r="S5" s="41">
        <v>8</v>
      </c>
      <c r="T5" s="41">
        <v>10</v>
      </c>
    </row>
    <row r="6" spans="1:20" ht="42.75" customHeight="1">
      <c r="A6" s="16">
        <v>5</v>
      </c>
      <c r="B6" s="13" t="s">
        <v>41</v>
      </c>
      <c r="C6" s="16">
        <v>5</v>
      </c>
      <c r="D6" s="22" t="s">
        <v>25</v>
      </c>
      <c r="E6" s="23">
        <v>5</v>
      </c>
      <c r="F6" s="112"/>
      <c r="G6" s="13" t="s">
        <v>13</v>
      </c>
      <c r="I6" s="47" t="s">
        <v>31</v>
      </c>
      <c r="J6" s="47">
        <v>4</v>
      </c>
      <c r="K6" s="48" t="s">
        <v>42</v>
      </c>
      <c r="L6" s="49" t="s">
        <v>43</v>
      </c>
      <c r="M6" s="48" t="s">
        <v>44</v>
      </c>
      <c r="O6" s="13" t="s">
        <v>17</v>
      </c>
      <c r="P6" s="31">
        <v>1</v>
      </c>
      <c r="Q6" s="42">
        <v>2</v>
      </c>
      <c r="R6" s="42">
        <v>3</v>
      </c>
      <c r="S6" s="42">
        <v>4</v>
      </c>
      <c r="T6" s="42">
        <v>5</v>
      </c>
    </row>
    <row r="7" spans="1:20" ht="74.25" customHeight="1">
      <c r="A7" s="1"/>
      <c r="B7" s="1"/>
      <c r="C7" s="1"/>
      <c r="D7" s="1"/>
      <c r="E7" s="24">
        <v>6</v>
      </c>
      <c r="F7" s="112"/>
      <c r="G7" s="10" t="s">
        <v>45</v>
      </c>
      <c r="I7" s="44" t="s">
        <v>25</v>
      </c>
      <c r="J7" s="44">
        <v>5</v>
      </c>
      <c r="K7" s="45" t="s">
        <v>46</v>
      </c>
      <c r="L7" s="50" t="s">
        <v>47</v>
      </c>
      <c r="M7" s="45" t="s">
        <v>48</v>
      </c>
      <c r="O7" s="30" t="s">
        <v>14</v>
      </c>
      <c r="P7" s="13" t="s">
        <v>16</v>
      </c>
      <c r="Q7" s="13" t="s">
        <v>26</v>
      </c>
      <c r="R7" s="13" t="s">
        <v>32</v>
      </c>
      <c r="S7" s="13" t="s">
        <v>37</v>
      </c>
      <c r="T7" s="13" t="s">
        <v>41</v>
      </c>
    </row>
    <row r="8" spans="1:13" ht="16.8">
      <c r="A8" s="1"/>
      <c r="B8" s="1"/>
      <c r="C8" s="1"/>
      <c r="D8" s="1"/>
      <c r="E8" s="23">
        <v>8</v>
      </c>
      <c r="F8" s="111" t="s">
        <v>49</v>
      </c>
      <c r="G8" s="13" t="s">
        <v>50</v>
      </c>
      <c r="M8" s="3"/>
    </row>
    <row r="9" spans="1:13" ht="16.8">
      <c r="A9" s="1"/>
      <c r="B9" s="1"/>
      <c r="C9" s="1"/>
      <c r="D9" s="1"/>
      <c r="E9" s="24">
        <v>9</v>
      </c>
      <c r="F9" s="111"/>
      <c r="G9" s="10" t="s">
        <v>9</v>
      </c>
      <c r="I9" s="105" t="s">
        <v>51</v>
      </c>
      <c r="J9" s="106"/>
      <c r="K9" s="106"/>
      <c r="L9" s="2"/>
      <c r="M9" s="3"/>
    </row>
    <row r="10" spans="2:13" ht="16.8">
      <c r="B10" s="1"/>
      <c r="C10" s="1"/>
      <c r="D10" s="1"/>
      <c r="E10" s="23">
        <v>10</v>
      </c>
      <c r="F10" s="111"/>
      <c r="G10" s="13" t="s">
        <v>8</v>
      </c>
      <c r="I10" s="27" t="s">
        <v>20</v>
      </c>
      <c r="J10" s="27" t="s">
        <v>21</v>
      </c>
      <c r="K10" s="27" t="s">
        <v>52</v>
      </c>
      <c r="L10" s="2"/>
      <c r="M10" s="3"/>
    </row>
    <row r="11" spans="2:13" ht="33.6">
      <c r="B11" s="1"/>
      <c r="C11" s="1"/>
      <c r="D11" s="1"/>
      <c r="E11" s="10">
        <v>12</v>
      </c>
      <c r="F11" s="111"/>
      <c r="G11" s="10" t="s">
        <v>6</v>
      </c>
      <c r="H11" s="1"/>
      <c r="I11" s="10" t="s">
        <v>16</v>
      </c>
      <c r="J11" s="10">
        <v>1</v>
      </c>
      <c r="K11" s="33" t="s">
        <v>53</v>
      </c>
      <c r="L11" s="4"/>
      <c r="M11" s="1"/>
    </row>
    <row r="12" spans="2:14" ht="33.6">
      <c r="B12" s="1"/>
      <c r="C12" s="1"/>
      <c r="D12" s="1"/>
      <c r="E12" s="18">
        <v>15</v>
      </c>
      <c r="F12" s="110" t="s">
        <v>12</v>
      </c>
      <c r="G12" s="1"/>
      <c r="H12" s="1"/>
      <c r="I12" s="13" t="s">
        <v>26</v>
      </c>
      <c r="J12" s="13">
        <v>2</v>
      </c>
      <c r="K12" s="17" t="s">
        <v>54</v>
      </c>
      <c r="L12" s="4"/>
      <c r="M12" s="1"/>
      <c r="N12" s="1"/>
    </row>
    <row r="13" spans="2:14" ht="33.6">
      <c r="B13" s="1"/>
      <c r="C13" s="1"/>
      <c r="D13" s="1"/>
      <c r="E13" s="10">
        <v>16</v>
      </c>
      <c r="F13" s="110"/>
      <c r="G13" s="1"/>
      <c r="H13" s="1"/>
      <c r="I13" s="10" t="s">
        <v>32</v>
      </c>
      <c r="J13" s="10">
        <v>3</v>
      </c>
      <c r="K13" s="33" t="s">
        <v>55</v>
      </c>
      <c r="L13" s="4"/>
      <c r="M13" s="1"/>
      <c r="N13" s="1"/>
    </row>
    <row r="14" spans="2:14" ht="33.6">
      <c r="B14" s="1"/>
      <c r="C14" s="1"/>
      <c r="D14" s="1"/>
      <c r="E14" s="18">
        <v>20</v>
      </c>
      <c r="F14" s="110"/>
      <c r="G14" s="1"/>
      <c r="H14" s="1"/>
      <c r="I14" s="13" t="s">
        <v>37</v>
      </c>
      <c r="J14" s="13">
        <v>4</v>
      </c>
      <c r="K14" s="17" t="s">
        <v>56</v>
      </c>
      <c r="L14" s="4"/>
      <c r="M14" s="1"/>
      <c r="N14" s="1"/>
    </row>
    <row r="15" spans="1:14" ht="50.4">
      <c r="A15" s="1"/>
      <c r="B15" s="1"/>
      <c r="C15" s="1"/>
      <c r="D15" s="1"/>
      <c r="E15" s="10">
        <v>25</v>
      </c>
      <c r="F15" s="110"/>
      <c r="G15" s="1"/>
      <c r="H15" s="1"/>
      <c r="I15" s="10" t="s">
        <v>41</v>
      </c>
      <c r="J15" s="10">
        <v>5</v>
      </c>
      <c r="K15" s="33" t="s">
        <v>57</v>
      </c>
      <c r="L15" s="4"/>
      <c r="M15" s="1"/>
      <c r="N15" s="1"/>
    </row>
    <row r="16" spans="1:14" ht="16.8">
      <c r="A16" s="1"/>
      <c r="B16" s="1"/>
      <c r="C16" s="1"/>
      <c r="D16" s="1"/>
      <c r="E16" s="1"/>
      <c r="F16" s="1"/>
      <c r="G16" s="1"/>
      <c r="H16" s="1"/>
      <c r="I16" s="6"/>
      <c r="J16" s="6"/>
      <c r="K16" s="6"/>
      <c r="L16" s="1"/>
      <c r="M16" s="1"/>
      <c r="N16" s="1"/>
    </row>
    <row r="17" spans="1:14" ht="16.8">
      <c r="A17" s="1"/>
      <c r="B17" s="1"/>
      <c r="C17" s="1"/>
      <c r="D17" s="1"/>
      <c r="E17" s="1"/>
      <c r="F17" s="1"/>
      <c r="G17" s="1"/>
      <c r="H17" s="1"/>
      <c r="I17" s="6"/>
      <c r="J17" s="6"/>
      <c r="K17" s="6"/>
      <c r="L17" s="1"/>
      <c r="M17" s="1"/>
      <c r="N17" s="1"/>
    </row>
    <row r="18" spans="1:14" ht="16.8">
      <c r="A18" s="101" t="s">
        <v>58</v>
      </c>
      <c r="B18" s="101"/>
      <c r="C18" s="101"/>
      <c r="D18" s="101"/>
      <c r="E18" s="101"/>
      <c r="F18" s="101"/>
      <c r="G18" s="101"/>
      <c r="H18" s="1"/>
      <c r="I18" s="6"/>
      <c r="J18" s="6"/>
      <c r="K18" s="6"/>
      <c r="L18" s="1"/>
      <c r="M18" s="1"/>
      <c r="N18" s="1"/>
    </row>
    <row r="19" spans="1:14" ht="15">
      <c r="A19" s="101"/>
      <c r="B19" s="101"/>
      <c r="C19" s="101"/>
      <c r="D19" s="101"/>
      <c r="E19" s="101"/>
      <c r="F19" s="101"/>
      <c r="G19" s="101"/>
      <c r="H19" s="1"/>
      <c r="I19" s="1"/>
      <c r="J19" s="1"/>
      <c r="K19" s="1"/>
      <c r="L19" s="1"/>
      <c r="M19" s="1"/>
      <c r="N19" s="1"/>
    </row>
    <row r="20" spans="1:14" ht="15">
      <c r="A20" s="97" t="s">
        <v>59</v>
      </c>
      <c r="B20" s="97"/>
      <c r="C20" s="97"/>
      <c r="D20" s="97"/>
      <c r="E20" s="97"/>
      <c r="F20" s="97"/>
      <c r="G20" s="97"/>
      <c r="H20" s="1"/>
      <c r="I20" s="1"/>
      <c r="J20" s="1"/>
      <c r="K20" s="1"/>
      <c r="L20" s="1"/>
      <c r="M20" s="1"/>
      <c r="N20" s="1"/>
    </row>
    <row r="21" spans="1:14" ht="15">
      <c r="A21" s="97"/>
      <c r="B21" s="97"/>
      <c r="C21" s="97"/>
      <c r="D21" s="97"/>
      <c r="E21" s="97"/>
      <c r="F21" s="97"/>
      <c r="G21" s="97"/>
      <c r="H21" s="1"/>
      <c r="I21" s="1"/>
      <c r="J21" s="1"/>
      <c r="K21" s="1"/>
      <c r="L21" s="1"/>
      <c r="M21" s="1"/>
      <c r="N21" s="1"/>
    </row>
    <row r="22" spans="1:14" ht="15">
      <c r="A22" s="96" t="s">
        <v>60</v>
      </c>
      <c r="B22" s="96"/>
      <c r="C22" s="96"/>
      <c r="D22" s="96"/>
      <c r="E22" s="96"/>
      <c r="F22" s="96"/>
      <c r="G22" s="96"/>
      <c r="H22" s="1"/>
      <c r="I22" s="1"/>
      <c r="J22" s="1"/>
      <c r="K22" s="1"/>
      <c r="L22" s="1"/>
      <c r="M22" s="1"/>
      <c r="N22" s="1"/>
    </row>
    <row r="23" spans="1:14" ht="15">
      <c r="A23" s="96"/>
      <c r="B23" s="96"/>
      <c r="C23" s="96"/>
      <c r="D23" s="96"/>
      <c r="E23" s="96"/>
      <c r="F23" s="96"/>
      <c r="G23" s="96"/>
      <c r="H23" s="1"/>
      <c r="I23" s="1"/>
      <c r="J23" s="1"/>
      <c r="K23" s="1"/>
      <c r="L23" s="1"/>
      <c r="M23" s="1"/>
      <c r="N23" s="1"/>
    </row>
    <row r="24" spans="1:14" ht="15">
      <c r="A24" s="97" t="s">
        <v>61</v>
      </c>
      <c r="B24" s="97"/>
      <c r="C24" s="97"/>
      <c r="D24" s="97"/>
      <c r="E24" s="97"/>
      <c r="F24" s="97"/>
      <c r="G24" s="97"/>
      <c r="H24" s="1"/>
      <c r="I24" s="1"/>
      <c r="J24" s="1"/>
      <c r="K24" s="1"/>
      <c r="L24" s="1"/>
      <c r="M24" s="1"/>
      <c r="N24" s="1"/>
    </row>
    <row r="25" spans="1:14" ht="15">
      <c r="A25" s="97"/>
      <c r="B25" s="97"/>
      <c r="C25" s="97"/>
      <c r="D25" s="97"/>
      <c r="E25" s="97"/>
      <c r="F25" s="97"/>
      <c r="G25" s="97"/>
      <c r="H25" s="1"/>
      <c r="I25" s="1"/>
      <c r="J25" s="1"/>
      <c r="K25" s="1"/>
      <c r="L25" s="1"/>
      <c r="M25" s="1"/>
      <c r="N25" s="1"/>
    </row>
    <row r="26" spans="1:14" ht="15">
      <c r="A26" s="97"/>
      <c r="B26" s="97"/>
      <c r="C26" s="97"/>
      <c r="D26" s="97"/>
      <c r="E26" s="97"/>
      <c r="F26" s="97"/>
      <c r="G26" s="97"/>
      <c r="H26" s="1"/>
      <c r="I26" s="1"/>
      <c r="J26" s="1"/>
      <c r="K26" s="1"/>
      <c r="L26" s="1"/>
      <c r="M26" s="1"/>
      <c r="N26" s="1"/>
    </row>
    <row r="27" spans="1:14" ht="15">
      <c r="A27" s="1"/>
      <c r="B27" s="1"/>
      <c r="C27" s="1"/>
      <c r="D27" s="1"/>
      <c r="E27" s="1"/>
      <c r="F27" s="1"/>
      <c r="G27" s="1"/>
      <c r="H27" s="1"/>
      <c r="I27" s="1"/>
      <c r="J27" s="1"/>
      <c r="K27" s="1"/>
      <c r="L27" s="1"/>
      <c r="M27" s="1"/>
      <c r="N27" s="1"/>
    </row>
    <row r="28" spans="1:14" ht="15">
      <c r="A28" s="1"/>
      <c r="B28" s="1"/>
      <c r="C28" s="1"/>
      <c r="D28" s="1"/>
      <c r="E28" s="1"/>
      <c r="F28" s="1"/>
      <c r="G28" s="1"/>
      <c r="H28" s="1"/>
      <c r="I28" s="1"/>
      <c r="J28" s="1"/>
      <c r="K28" s="1"/>
      <c r="L28" s="1"/>
      <c r="M28" s="1"/>
      <c r="N28" s="1"/>
    </row>
    <row r="29" spans="1:14" ht="15">
      <c r="A29" s="1"/>
      <c r="B29" s="1"/>
      <c r="C29" s="1"/>
      <c r="D29" s="1"/>
      <c r="E29" s="1"/>
      <c r="F29" s="1"/>
      <c r="G29" s="1"/>
      <c r="H29" s="1"/>
      <c r="I29" s="1"/>
      <c r="J29" s="1"/>
      <c r="K29" s="1"/>
      <c r="L29" s="1"/>
      <c r="M29" s="1"/>
      <c r="N29" s="1"/>
    </row>
    <row r="30" spans="1:14" ht="15">
      <c r="A30" s="1"/>
      <c r="B30" s="1"/>
      <c r="C30" s="1"/>
      <c r="D30" s="1"/>
      <c r="E30" s="1"/>
      <c r="F30" s="1"/>
      <c r="G30" s="1"/>
      <c r="H30" s="1"/>
      <c r="I30" s="1"/>
      <c r="J30" s="1"/>
      <c r="K30" s="1"/>
      <c r="L30" s="1"/>
      <c r="M30" s="1"/>
      <c r="N30" s="1"/>
    </row>
    <row r="31" spans="1:14" ht="15">
      <c r="A31" s="1"/>
      <c r="B31" s="1"/>
      <c r="C31" s="1"/>
      <c r="D31" s="1"/>
      <c r="E31" s="1"/>
      <c r="F31" s="1"/>
      <c r="G31" s="1"/>
      <c r="H31" s="1"/>
      <c r="I31" s="1"/>
      <c r="J31" s="1"/>
      <c r="K31" s="1"/>
      <c r="L31" s="1"/>
      <c r="M31" s="1"/>
      <c r="N31" s="1"/>
    </row>
    <row r="32" spans="1:14" ht="15">
      <c r="A32" s="1"/>
      <c r="B32" s="1"/>
      <c r="C32" s="1"/>
      <c r="D32" s="1"/>
      <c r="E32" s="1"/>
      <c r="F32" s="1"/>
      <c r="G32" s="1"/>
      <c r="H32" s="1"/>
      <c r="I32" s="1"/>
      <c r="J32" s="1"/>
      <c r="K32" s="1"/>
      <c r="L32" s="1"/>
      <c r="M32" s="1"/>
      <c r="N32" s="1"/>
    </row>
    <row r="33" spans="1:14" ht="15">
      <c r="A33" s="1"/>
      <c r="B33" s="1"/>
      <c r="C33" s="1"/>
      <c r="D33" s="1"/>
      <c r="E33" s="1"/>
      <c r="F33" s="1"/>
      <c r="G33" s="1"/>
      <c r="H33" s="1"/>
      <c r="I33" s="1"/>
      <c r="J33" s="1"/>
      <c r="K33" s="1"/>
      <c r="L33" s="1"/>
      <c r="M33" s="1"/>
      <c r="N33" s="1"/>
    </row>
    <row r="34" spans="1:14" ht="15">
      <c r="A34" s="1"/>
      <c r="B34" s="1"/>
      <c r="C34" s="1"/>
      <c r="D34" s="1"/>
      <c r="E34" s="1"/>
      <c r="F34" s="1"/>
      <c r="G34" s="1"/>
      <c r="H34" s="1"/>
      <c r="I34" s="1"/>
      <c r="J34" s="1"/>
      <c r="K34" s="1"/>
      <c r="L34" s="1"/>
      <c r="M34" s="1"/>
      <c r="N34" s="1"/>
    </row>
    <row r="35" spans="1:14" ht="15">
      <c r="A35" s="1"/>
      <c r="B35" s="1"/>
      <c r="C35" s="1"/>
      <c r="D35" s="1"/>
      <c r="E35" s="1"/>
      <c r="F35" s="1"/>
      <c r="G35" s="1"/>
      <c r="H35" s="1"/>
      <c r="I35" s="1"/>
      <c r="J35" s="1"/>
      <c r="K35" s="1"/>
      <c r="L35" s="1"/>
      <c r="M35" s="1"/>
      <c r="N35" s="1"/>
    </row>
    <row r="36" spans="1:14" ht="15">
      <c r="A36" s="1"/>
      <c r="B36" s="1"/>
      <c r="C36" s="1"/>
      <c r="D36" s="1"/>
      <c r="E36" s="1"/>
      <c r="F36" s="1"/>
      <c r="G36" s="1"/>
      <c r="H36" s="1"/>
      <c r="I36" s="1"/>
      <c r="J36" s="1"/>
      <c r="K36" s="1"/>
      <c r="L36" s="1"/>
      <c r="M36" s="1"/>
      <c r="N36" s="1"/>
    </row>
  </sheetData>
  <mergeCells count="13">
    <mergeCell ref="I1:M1"/>
    <mergeCell ref="I9:K9"/>
    <mergeCell ref="O1:T1"/>
    <mergeCell ref="F12:F15"/>
    <mergeCell ref="F8:F11"/>
    <mergeCell ref="F2:F7"/>
    <mergeCell ref="A22:G23"/>
    <mergeCell ref="A24:G26"/>
    <mergeCell ref="A1:B1"/>
    <mergeCell ref="C1:D1"/>
    <mergeCell ref="E1:F1"/>
    <mergeCell ref="A18:G19"/>
    <mergeCell ref="A20:G21"/>
  </mergeCells>
  <dataValidations count="1">
    <dataValidation type="whole" allowBlank="1" showInputMessage="1" showErrorMessage="1" sqref="A2:A5">
      <formula1>1</formula1>
      <formula2>4</formula2>
    </dataValidation>
  </dataValidations>
  <printOptions/>
  <pageMargins left="0.7" right="0.7" top="0.75" bottom="0.75" header="0.3" footer="0.3"/>
  <pageSetup fitToHeight="0" fitToWidth="1" horizontalDpi="600" verticalDpi="600" orientation="landscape" paperSize="9" scale="58"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F96986286B054AB485384527F611C0" ma:contentTypeVersion="10" ma:contentTypeDescription="Create a new document." ma:contentTypeScope="" ma:versionID="dac7e0624691b47794e9912a0c40667f">
  <xsd:schema xmlns:xsd="http://www.w3.org/2001/XMLSchema" xmlns:xs="http://www.w3.org/2001/XMLSchema" xmlns:p="http://schemas.microsoft.com/office/2006/metadata/properties" xmlns:ns2="669aec28-1d85-446b-a572-09a28c463117" xmlns:ns3="eaef5d2c-0854-4f9a-a486-7597ba147606" targetNamespace="http://schemas.microsoft.com/office/2006/metadata/properties" ma:root="true" ma:fieldsID="72427f3ce73b588a1b3da3098027fef7" ns2:_="" ns3:_="">
    <xsd:import namespace="669aec28-1d85-446b-a572-09a28c463117"/>
    <xsd:import namespace="eaef5d2c-0854-4f9a-a486-7597ba14760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aec28-1d85-446b-a572-09a28c46311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ef5d2c-0854-4f9a-a486-7597ba14760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669aec28-1d85-446b-a572-09a28c463117">
      <UserInfo>
        <DisplayName>George Eckton</DisplayName>
        <AccountId>25</AccountId>
        <AccountType/>
      </UserInfo>
      <UserInfo>
        <DisplayName>Jim Grieve</DisplayName>
        <AccountId>21</AccountId>
        <AccountType/>
      </UserInfo>
      <UserInfo>
        <DisplayName>Angela Chambers</DisplayName>
        <AccountId>23</AccountId>
        <AccountType/>
      </UserInfo>
    </SharedWithUsers>
  </documentManagement>
</p:properties>
</file>

<file path=customXml/itemProps1.xml><?xml version="1.0" encoding="utf-8"?>
<ds:datastoreItem xmlns:ds="http://schemas.openxmlformats.org/officeDocument/2006/customXml" ds:itemID="{005A87BA-4EAC-4907-A6C4-8613170A22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aec28-1d85-446b-a572-09a28c463117"/>
    <ds:schemaRef ds:uri="eaef5d2c-0854-4f9a-a486-7597ba1476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788F0E-174B-423B-B91B-812BD4E9CAF0}">
  <ds:schemaRefs>
    <ds:schemaRef ds:uri="http://schemas.microsoft.com/sharepoint/v3/contenttype/forms"/>
  </ds:schemaRefs>
</ds:datastoreItem>
</file>

<file path=customXml/itemProps3.xml><?xml version="1.0" encoding="utf-8"?>
<ds:datastoreItem xmlns:ds="http://schemas.openxmlformats.org/officeDocument/2006/customXml" ds:itemID="{97B7EA62-DC53-4E1B-AE63-47373528D77A}">
  <ds:schemaRefs>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terms/"/>
    <ds:schemaRef ds:uri="http://purl.org/dc/elements/1.1/"/>
    <ds:schemaRef ds:uri="eaef5d2c-0854-4f9a-a486-7597ba147606"/>
    <ds:schemaRef ds:uri="669aec28-1d85-446b-a572-09a28c463117"/>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Sophie Pugh</dc:creator>
  <cp:keywords/>
  <dc:description/>
  <cp:lastModifiedBy>Angela Chambers</cp:lastModifiedBy>
  <cp:lastPrinted>2019-11-14T10:59:14Z</cp:lastPrinted>
  <dcterms:created xsi:type="dcterms:W3CDTF">2017-06-01T09:44:17Z</dcterms:created>
  <dcterms:modified xsi:type="dcterms:W3CDTF">2019-11-15T09:14:52Z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0x010100DAF96986286B054AB485384527F611C0</vt:lpwstr>
  </property>
  <property fmtid="{D5CDD505-2E9C-101B-9397-08002B2CF9AE}" pid="3" name="_NewReviewCycle">
    <vt:lpwstr/>
  </property>
  <property fmtid="{D5CDD505-2E9C-101B-9397-08002B2CF9AE}" pid="4" name="_AdHocReviewCycleID">
    <vt:i4>423271840</vt:i4>
  </property>
  <property fmtid="{D5CDD505-2E9C-101B-9397-08002B2CF9AE}" pid="5" name="_EmailSubject">
    <vt:lpwstr>Agenda for P&amp;A</vt:lpwstr>
  </property>
  <property fmtid="{D5CDD505-2E9C-101B-9397-08002B2CF9AE}" pid="6" name="_AuthorEmail">
    <vt:lpwstr>Iain.Shaw@edinburgh.gov.uk</vt:lpwstr>
  </property>
  <property fmtid="{D5CDD505-2E9C-101B-9397-08002B2CF9AE}" pid="7" name="_AuthorEmailDisplayName">
    <vt:lpwstr>Iain Shaw</vt:lpwstr>
  </property>
  <property fmtid="{D5CDD505-2E9C-101B-9397-08002B2CF9AE}" pid="8" name="_ReviewingToolsShownOnce">
    <vt:lpwstr/>
  </property>
</Properties>
</file>